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" l="1"/>
  <c r="E20" i="3"/>
  <c r="G20" i="3"/>
  <c r="F20" i="3"/>
  <c r="J15" i="3"/>
  <c r="J20" i="3" s="1"/>
  <c r="I15" i="3"/>
  <c r="I20" i="3" s="1"/>
  <c r="H15" i="3"/>
  <c r="H20" i="3" s="1"/>
  <c r="G12" i="3"/>
  <c r="J10" i="3"/>
  <c r="I10" i="3"/>
  <c r="H10" i="3"/>
  <c r="J4" i="3"/>
  <c r="I4" i="3"/>
  <c r="H4" i="3"/>
  <c r="G4" i="3"/>
  <c r="G10" i="3" s="1"/>
  <c r="F4" i="3"/>
  <c r="F10" i="3" s="1"/>
</calcChain>
</file>

<file path=xl/sharedStrings.xml><?xml version="1.0" encoding="utf-8"?>
<sst xmlns="http://schemas.openxmlformats.org/spreadsheetml/2006/main" count="59" uniqueCount="48">
  <si>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</si>
  <si>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</si>
  <si>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</si>
  <si>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</si>
  <si>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</si>
  <si>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</si>
  <si>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</si>
  <si>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</si>
  <si>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</si>
  <si>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</si>
  <si>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</si>
  <si>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</si>
  <si>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</si>
  <si>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</si>
  <si>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</si>
  <si>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</si>
  <si>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</si>
  <si>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1 блюдо</t>
  </si>
  <si>
    <t>гор.блюдо</t>
  </si>
  <si>
    <t>МАОУ "Гимназия № 13"</t>
  </si>
  <si>
    <t>Приём пищи</t>
  </si>
  <si>
    <t>Завтрак</t>
  </si>
  <si>
    <t>Хлеб  ржано-пшеничный</t>
  </si>
  <si>
    <t>закуска</t>
  </si>
  <si>
    <t>фрукты</t>
  </si>
  <si>
    <t>гарнир</t>
  </si>
  <si>
    <t>2 блюдо</t>
  </si>
  <si>
    <t>кисломол.</t>
  </si>
  <si>
    <t>Т.32 сб.1981 г.</t>
  </si>
  <si>
    <t>Огурец  консервированный</t>
  </si>
  <si>
    <t>Зелёный горошек</t>
  </si>
  <si>
    <t>сладкое</t>
  </si>
  <si>
    <t>Груша</t>
  </si>
  <si>
    <t>№ 54-11м-2020</t>
  </si>
  <si>
    <t>Плов из отварной говядины</t>
  </si>
  <si>
    <t>№ 54-2гн-2020</t>
  </si>
  <si>
    <t>Чай с сахаром</t>
  </si>
  <si>
    <t>Сырок творожный глазированный</t>
  </si>
  <si>
    <t>№ 96 сб.2011г.</t>
  </si>
  <si>
    <t>Рассольник ленинград. с укропом,птицей отварной</t>
  </si>
  <si>
    <t>№ 267 сб.2011г.</t>
  </si>
  <si>
    <t>Шницель  из свинины</t>
  </si>
  <si>
    <t>№ 231 сб.2011г.</t>
  </si>
  <si>
    <t>Капуста тушёная</t>
  </si>
  <si>
    <t>№ 54-4хн-2020</t>
  </si>
  <si>
    <t>Компот из яблок и вишни</t>
  </si>
  <si>
    <t>Печенье овсяное</t>
  </si>
  <si>
    <t>2024-11-12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</si>
</sst>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3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2" borderId="16" xfId="0" applyFont="1" applyFill="1" applyBorder="1"/>
    <xf numFmtId="0" fontId="5" fillId="0" borderId="17" xfId="0" applyFont="1" applyBorder="1"/>
    <xf numFmtId="2" fontId="4" fillId="2" borderId="1" xfId="1" applyNumberFormat="1" applyFont="1" applyFill="1" applyBorder="1" applyAlignment="1"/>
    <xf numFmtId="2" fontId="4" fillId="2" borderId="11" xfId="1" applyNumberFormat="1" applyFont="1" applyFill="1" applyBorder="1" applyAlignment="1"/>
    <xf numFmtId="0" fontId="5" fillId="0" borderId="21" xfId="0" applyFont="1" applyBorder="1"/>
    <xf numFmtId="49" fontId="1" fillId="2" borderId="0" xfId="0" applyNumberFormat="1" applyFont="1" applyFill="1" applyBorder="1"/>
    <xf numFmtId="0" fontId="0" fillId="0" borderId="0" xfId="0" applyBorder="1"/>
    <xf numFmtId="0" fontId="1" fillId="2" borderId="7" xfId="0" applyFont="1" applyFill="1" applyBorder="1"/>
    <xf numFmtId="0" fontId="1" fillId="0" borderId="17" xfId="0" applyFont="1" applyBorder="1"/>
    <xf numFmtId="0" fontId="1" fillId="0" borderId="3" xfId="0" applyFont="1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0" xfId="2" applyNumberFormat="1" applyFont="1" applyFill="1" applyBorder="1" applyAlignment="1">
      <alignment horizontal="center"/>
    </xf>
    <xf numFmtId="0" fontId="1" fillId="0" borderId="20" xfId="0" applyFont="1" applyBorder="1"/>
    <xf numFmtId="0" fontId="1" fillId="2" borderId="18" xfId="0" applyFont="1" applyFill="1" applyBorder="1"/>
    <xf numFmtId="0" fontId="1" fillId="2" borderId="22" xfId="0" applyFont="1" applyFill="1" applyBorder="1"/>
    <xf numFmtId="0" fontId="4" fillId="2" borderId="5" xfId="1" applyFont="1" applyFill="1" applyBorder="1"/>
    <xf numFmtId="0" fontId="1" fillId="2" borderId="5" xfId="0" applyFont="1" applyFill="1" applyBorder="1" applyAlignment="1">
      <alignment horizontal="center"/>
    </xf>
    <xf numFmtId="0" fontId="4" fillId="2" borderId="11" xfId="2" applyNumberFormat="1" applyFont="1" applyFill="1" applyBorder="1" applyAlignment="1">
      <alignment horizontal="center"/>
    </xf>
    <xf numFmtId="0" fontId="4" fillId="2" borderId="1" xfId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2" borderId="3" xfId="0" applyFont="1" applyFill="1" applyBorder="1"/>
    <xf numFmtId="164" fontId="4" fillId="2" borderId="2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0" fontId="1" fillId="0" borderId="15" xfId="0" applyFont="1" applyBorder="1"/>
    <xf numFmtId="0" fontId="1" fillId="2" borderId="24" xfId="0" applyFont="1" applyFill="1" applyBorder="1"/>
    <xf numFmtId="164" fontId="4" fillId="2" borderId="25" xfId="0" applyNumberFormat="1" applyFont="1" applyFill="1" applyBorder="1" applyAlignment="1"/>
    <xf numFmtId="164" fontId="4" fillId="2" borderId="10" xfId="0" applyNumberFormat="1" applyFont="1" applyFill="1" applyBorder="1" applyAlignment="1"/>
    <xf numFmtId="164" fontId="4" fillId="2" borderId="26" xfId="0" applyNumberFormat="1" applyFont="1" applyFill="1" applyBorder="1" applyAlignment="1"/>
    <xf numFmtId="0" fontId="1" fillId="2" borderId="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23" xfId="0" applyFont="1" applyBorder="1"/>
    <xf numFmtId="0" fontId="4" fillId="2" borderId="11" xfId="0" applyFont="1" applyFill="1" applyBorder="1"/>
    <xf numFmtId="2" fontId="4" fillId="2" borderId="10" xfId="1" applyNumberFormat="1" applyFont="1" applyFill="1" applyBorder="1" applyAlignment="1"/>
    <xf numFmtId="164" fontId="4" fillId="2" borderId="1" xfId="0" applyNumberFormat="1" applyFont="1" applyFill="1" applyBorder="1" applyAlignment="1">
      <alignment horizontal="right" vertical="center"/>
    </xf>
    <xf numFmtId="0" fontId="1" fillId="0" borderId="16" xfId="0" applyFont="1" applyBorder="1"/>
    <xf numFmtId="164" fontId="4" fillId="0" borderId="1" xfId="0" applyNumberFormat="1" applyFont="1" applyFill="1" applyBorder="1" applyAlignment="1">
      <alignment horizontal="right" vertical="center"/>
    </xf>
    <xf numFmtId="0" fontId="1" fillId="2" borderId="27" xfId="0" applyFont="1" applyFill="1" applyBorder="1"/>
    <xf numFmtId="0" fontId="1" fillId="2" borderId="28" xfId="0" applyFont="1" applyFill="1" applyBorder="1"/>
    <xf numFmtId="0" fontId="4" fillId="0" borderId="29" xfId="0" applyFont="1" applyBorder="1"/>
    <xf numFmtId="0" fontId="4" fillId="2" borderId="29" xfId="2" applyNumberFormat="1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right" vertical="center"/>
    </xf>
    <xf numFmtId="0" fontId="4" fillId="0" borderId="1" xfId="0" applyFont="1" applyBorder="1"/>
    <xf numFmtId="164" fontId="4" fillId="0" borderId="4" xfId="0" applyNumberFormat="1" applyFont="1" applyFill="1" applyBorder="1" applyAlignment="1">
      <alignment horizontal="right" vertical="center"/>
    </xf>
    <xf numFmtId="0" fontId="1" fillId="0" borderId="27" xfId="0" applyFont="1" applyBorder="1"/>
    <xf numFmtId="0" fontId="1" fillId="2" borderId="31" xfId="0" applyFont="1" applyFill="1" applyBorder="1"/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0" fontId="4" fillId="2" borderId="2" xfId="2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/>
    <xf numFmtId="0" fontId="4" fillId="0" borderId="11" xfId="0" applyFont="1" applyBorder="1"/>
    <xf numFmtId="0" fontId="4" fillId="2" borderId="33" xfId="2" applyNumberFormat="1" applyFont="1" applyFill="1" applyBorder="1" applyAlignment="1">
      <alignment horizontal="center"/>
    </xf>
    <xf numFmtId="0" fontId="1" fillId="0" borderId="34" xfId="0" applyFont="1" applyBorder="1"/>
    <xf numFmtId="2" fontId="4" fillId="2" borderId="29" xfId="1" applyNumberFormat="1" applyFont="1" applyFill="1" applyBorder="1" applyAlignment="1"/>
    <xf numFmtId="164" fontId="4" fillId="0" borderId="29" xfId="0" applyNumberFormat="1" applyFont="1" applyFill="1" applyBorder="1" applyAlignment="1">
      <alignment horizontal="right" vertical="center"/>
    </xf>
    <xf numFmtId="164" fontId="4" fillId="0" borderId="30" xfId="0" applyNumberFormat="1" applyFont="1" applyFill="1" applyBorder="1" applyAlignment="1">
      <alignment horizontal="right" vertical="center"/>
    </xf>
    <xf numFmtId="0" fontId="1" fillId="2" borderId="0" xfId="0" applyFont="1" applyFill="1" applyBorder="1"/>
    <xf numFmtId="2" fontId="4" fillId="2" borderId="1" xfId="1" applyNumberFormat="1" applyFont="1" applyFill="1" applyBorder="1"/>
    <xf numFmtId="2" fontId="1" fillId="0" borderId="3" xfId="0" applyNumberFormat="1" applyFont="1" applyFill="1" applyBorder="1" applyAlignment="1">
      <alignment horizontal="left"/>
    </xf>
    <xf numFmtId="164" fontId="4" fillId="2" borderId="33" xfId="0" applyNumberFormat="1" applyFont="1" applyFill="1" applyBorder="1" applyAlignment="1"/>
    <xf numFmtId="164" fontId="4" fillId="2" borderId="11" xfId="0" applyNumberFormat="1" applyFont="1" applyFill="1" applyBorder="1" applyAlignment="1"/>
    <xf numFmtId="164" fontId="4" fillId="2" borderId="32" xfId="0" applyNumberFormat="1" applyFont="1" applyFill="1" applyBorder="1" applyAlignment="1"/>
    <xf numFmtId="0" fontId="4" fillId="0" borderId="10" xfId="0" applyFont="1" applyBorder="1"/>
    <xf numFmtId="2" fontId="1" fillId="2" borderId="5" xfId="0" applyNumberFormat="1" applyFont="1" applyFill="1" applyBorder="1" applyAlignment="1"/>
    <xf numFmtId="164" fontId="4" fillId="2" borderId="19" xfId="0" applyNumberFormat="1" applyFont="1" applyFill="1" applyBorder="1" applyAlignment="1"/>
    <xf numFmtId="164" fontId="4" fillId="2" borderId="5" xfId="0" applyNumberFormat="1" applyFont="1" applyFill="1" applyBorder="1" applyAlignment="1"/>
    <xf numFmtId="164" fontId="4" fillId="2" borderId="6" xfId="0" applyNumberFormat="1" applyFont="1" applyFill="1" applyBorder="1" applyAlignment="1"/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D15" sqref="D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43" t="s">
        <v>19</v>
      </c>
      <c r="C1" s="44"/>
      <c r="D1" s="45"/>
      <c r="E1" s="1" t="s">
        <v>10</v>
      </c>
      <c r="F1" s="2"/>
      <c r="G1" s="1"/>
      <c r="H1" s="1"/>
      <c r="I1" s="1" t="s">
        <v>1</v>
      </c>
      <c r="J1" s="15" t="s">
        <v>47</v>
      </c>
      <c r="K1" s="16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20</v>
      </c>
      <c r="B3" s="4" t="s">
        <v>2</v>
      </c>
      <c r="C3" s="5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8" t="s">
        <v>8</v>
      </c>
    </row>
    <row r="4" spans="1:11" x14ac:dyDescent="0.35">
      <c r="A4" s="14" t="s">
        <v>21</v>
      </c>
      <c r="B4" s="53" t="s">
        <v>24</v>
      </c>
      <c r="C4" s="54" t="s">
        <v>15</v>
      </c>
      <c r="D4" s="61" t="s">
        <v>32</v>
      </c>
      <c r="E4" s="20">
        <v>250</v>
      </c>
      <c r="F4" s="9">
        <f>0.25*220</f>
        <v>55</v>
      </c>
      <c r="G4" s="62">
        <f>47*2.5</f>
        <v>117.5</v>
      </c>
      <c r="H4" s="62">
        <f>0.4*2.5</f>
        <v>1</v>
      </c>
      <c r="I4" s="62">
        <f>0.3*2.5</f>
        <v>0.75</v>
      </c>
      <c r="J4" s="63">
        <f>10.3*2.5</f>
        <v>25.75</v>
      </c>
    </row>
    <row r="5" spans="1:11" x14ac:dyDescent="0.35">
      <c r="A5" s="11"/>
      <c r="B5" s="38" t="s">
        <v>23</v>
      </c>
      <c r="C5" s="47" t="s">
        <v>28</v>
      </c>
      <c r="D5" s="48" t="s">
        <v>29</v>
      </c>
      <c r="E5" s="64">
        <v>60</v>
      </c>
      <c r="F5" s="9">
        <v>20.97</v>
      </c>
      <c r="G5" s="65">
        <v>7.2</v>
      </c>
      <c r="H5" s="36">
        <v>0</v>
      </c>
      <c r="I5" s="36">
        <v>0</v>
      </c>
      <c r="J5" s="37">
        <v>1.8</v>
      </c>
    </row>
    <row r="6" spans="1:11" x14ac:dyDescent="0.35">
      <c r="A6" s="11"/>
      <c r="B6" s="38" t="s">
        <v>18</v>
      </c>
      <c r="C6" s="72" t="s">
        <v>33</v>
      </c>
      <c r="D6" s="21" t="s">
        <v>34</v>
      </c>
      <c r="E6" s="20">
        <v>200</v>
      </c>
      <c r="F6" s="73">
        <v>62.43</v>
      </c>
      <c r="G6" s="50">
        <v>354.4</v>
      </c>
      <c r="H6" s="50">
        <v>15.2</v>
      </c>
      <c r="I6" s="50">
        <v>15.4</v>
      </c>
      <c r="J6" s="57">
        <v>38.6</v>
      </c>
    </row>
    <row r="7" spans="1:11" x14ac:dyDescent="0.35">
      <c r="A7" s="11"/>
      <c r="B7" s="51" t="s">
        <v>13</v>
      </c>
      <c r="C7" s="74" t="s">
        <v>35</v>
      </c>
      <c r="D7" s="58" t="s">
        <v>36</v>
      </c>
      <c r="E7" s="20">
        <v>200</v>
      </c>
      <c r="F7" s="9">
        <v>1.48</v>
      </c>
      <c r="G7" s="52">
        <v>26.8</v>
      </c>
      <c r="H7" s="52">
        <v>0.2</v>
      </c>
      <c r="I7" s="52">
        <v>0</v>
      </c>
      <c r="J7" s="59">
        <v>6.5</v>
      </c>
    </row>
    <row r="8" spans="1:11" x14ac:dyDescent="0.35">
      <c r="A8" s="11"/>
      <c r="B8" s="10" t="s">
        <v>14</v>
      </c>
      <c r="C8" s="17" t="s">
        <v>15</v>
      </c>
      <c r="D8" s="21" t="s">
        <v>16</v>
      </c>
      <c r="E8" s="20">
        <v>30</v>
      </c>
      <c r="F8" s="29">
        <v>3</v>
      </c>
      <c r="G8" s="30">
        <v>63</v>
      </c>
      <c r="H8" s="30">
        <v>1.8</v>
      </c>
      <c r="I8" s="30">
        <v>0.3</v>
      </c>
      <c r="J8" s="31">
        <v>12.9</v>
      </c>
    </row>
    <row r="9" spans="1:11" x14ac:dyDescent="0.35">
      <c r="A9" s="11"/>
      <c r="B9" s="38" t="s">
        <v>27</v>
      </c>
      <c r="C9" s="32" t="s">
        <v>15</v>
      </c>
      <c r="D9" s="48" t="s">
        <v>37</v>
      </c>
      <c r="E9" s="67">
        <v>80</v>
      </c>
      <c r="F9" s="13">
        <v>70</v>
      </c>
      <c r="G9" s="75">
        <v>144</v>
      </c>
      <c r="H9" s="76">
        <v>4.4000000000000004</v>
      </c>
      <c r="I9" s="76">
        <v>9.1199999999999992</v>
      </c>
      <c r="J9" s="77">
        <v>11</v>
      </c>
    </row>
    <row r="10" spans="1:11" x14ac:dyDescent="0.35">
      <c r="A10" s="18"/>
      <c r="B10" s="10"/>
      <c r="C10" s="17"/>
      <c r="D10" s="21"/>
      <c r="E10" s="20">
        <f>SUM(E4:E9)</f>
        <v>820</v>
      </c>
      <c r="F10" s="49">
        <f>SUM(F4:F9)</f>
        <v>212.88</v>
      </c>
      <c r="G10" s="40">
        <f>SUM(G4:G9)</f>
        <v>712.9</v>
      </c>
      <c r="H10" s="41">
        <f>SUM(H4:H9)</f>
        <v>22.6</v>
      </c>
      <c r="I10" s="41">
        <f>SUM(I4:I9)</f>
        <v>25.57</v>
      </c>
      <c r="J10" s="42">
        <f>SUM(J4:J9)</f>
        <v>96.550000000000011</v>
      </c>
    </row>
    <row r="11" spans="1:11" ht="15" thickBot="1" x14ac:dyDescent="0.4">
      <c r="A11" s="23"/>
      <c r="B11" s="38"/>
      <c r="C11" s="47"/>
      <c r="D11" s="48"/>
      <c r="E11" s="67"/>
      <c r="F11" s="9"/>
      <c r="G11" s="65"/>
      <c r="H11" s="36"/>
      <c r="I11" s="36"/>
      <c r="J11" s="37"/>
    </row>
    <row r="12" spans="1:11" x14ac:dyDescent="0.35">
      <c r="A12" s="14" t="s">
        <v>9</v>
      </c>
      <c r="B12" s="60" t="s">
        <v>23</v>
      </c>
      <c r="C12" s="68" t="s">
        <v>28</v>
      </c>
      <c r="D12" s="55" t="s">
        <v>30</v>
      </c>
      <c r="E12" s="56">
        <v>60</v>
      </c>
      <c r="F12" s="69">
        <v>17.649999999999999</v>
      </c>
      <c r="G12" s="70">
        <f>56*0.6</f>
        <v>33.6</v>
      </c>
      <c r="H12" s="70">
        <v>0.1</v>
      </c>
      <c r="I12" s="70">
        <v>0</v>
      </c>
      <c r="J12" s="71">
        <v>5</v>
      </c>
    </row>
    <row r="13" spans="1:11" x14ac:dyDescent="0.35">
      <c r="A13" s="11"/>
      <c r="B13" s="38" t="s">
        <v>17</v>
      </c>
      <c r="C13" s="19" t="s">
        <v>38</v>
      </c>
      <c r="D13" s="66" t="s">
        <v>39</v>
      </c>
      <c r="E13" s="28">
        <v>227</v>
      </c>
      <c r="F13" s="13">
        <v>28.04</v>
      </c>
      <c r="G13" s="62">
        <v>138.6</v>
      </c>
      <c r="H13" s="62">
        <v>8.3699999999999992</v>
      </c>
      <c r="I13" s="62">
        <v>6.9</v>
      </c>
      <c r="J13" s="63">
        <v>9.6</v>
      </c>
    </row>
    <row r="14" spans="1:11" x14ac:dyDescent="0.35">
      <c r="A14" s="11"/>
      <c r="B14" s="10" t="s">
        <v>26</v>
      </c>
      <c r="C14" s="19" t="s">
        <v>40</v>
      </c>
      <c r="D14" s="66" t="s">
        <v>41</v>
      </c>
      <c r="E14" s="20">
        <v>90</v>
      </c>
      <c r="F14" s="73">
        <v>48.75</v>
      </c>
      <c r="G14" s="36">
        <v>274.5</v>
      </c>
      <c r="H14" s="36">
        <v>12.15</v>
      </c>
      <c r="I14" s="36">
        <v>13.41</v>
      </c>
      <c r="J14" s="37">
        <v>6.66</v>
      </c>
    </row>
    <row r="15" spans="1:11" x14ac:dyDescent="0.35">
      <c r="A15" s="11"/>
      <c r="B15" s="51" t="s">
        <v>25</v>
      </c>
      <c r="C15" s="19" t="s">
        <v>42</v>
      </c>
      <c r="D15" s="58" t="s">
        <v>43</v>
      </c>
      <c r="E15" s="64">
        <v>150</v>
      </c>
      <c r="F15" s="9">
        <v>23.26</v>
      </c>
      <c r="G15" s="36">
        <v>143.80000000000001</v>
      </c>
      <c r="H15" s="36">
        <f>57.32*0.15</f>
        <v>8.597999999999999</v>
      </c>
      <c r="I15" s="36">
        <f>40.62*0.15</f>
        <v>6.0929999999999991</v>
      </c>
      <c r="J15" s="37">
        <f>257.61*0.15</f>
        <v>38.641500000000001</v>
      </c>
    </row>
    <row r="16" spans="1:11" x14ac:dyDescent="0.35">
      <c r="A16" s="11"/>
      <c r="B16" s="10" t="s">
        <v>13</v>
      </c>
      <c r="C16" s="74" t="s">
        <v>44</v>
      </c>
      <c r="D16" s="21" t="s">
        <v>45</v>
      </c>
      <c r="E16" s="22">
        <v>200</v>
      </c>
      <c r="F16" s="9">
        <v>15.18</v>
      </c>
      <c r="G16" s="36">
        <v>32.700000000000003</v>
      </c>
      <c r="H16" s="36">
        <v>0.2</v>
      </c>
      <c r="I16" s="36">
        <v>0.1</v>
      </c>
      <c r="J16" s="37">
        <v>7.8</v>
      </c>
    </row>
    <row r="17" spans="1:10" x14ac:dyDescent="0.35">
      <c r="A17" s="11"/>
      <c r="B17" s="10" t="s">
        <v>14</v>
      </c>
      <c r="C17" s="17" t="s">
        <v>15</v>
      </c>
      <c r="D17" s="21" t="s">
        <v>16</v>
      </c>
      <c r="E17" s="22">
        <v>30</v>
      </c>
      <c r="F17" s="29">
        <v>3</v>
      </c>
      <c r="G17" s="30">
        <v>63</v>
      </c>
      <c r="H17" s="30">
        <v>1.8</v>
      </c>
      <c r="I17" s="30">
        <v>0.3</v>
      </c>
      <c r="J17" s="31">
        <v>12.9</v>
      </c>
    </row>
    <row r="18" spans="1:10" x14ac:dyDescent="0.35">
      <c r="A18" s="11"/>
      <c r="B18" s="10" t="s">
        <v>14</v>
      </c>
      <c r="C18" s="32" t="s">
        <v>15</v>
      </c>
      <c r="D18" s="21" t="s">
        <v>22</v>
      </c>
      <c r="E18" s="46">
        <v>30</v>
      </c>
      <c r="F18" s="12">
        <v>2.99</v>
      </c>
      <c r="G18" s="33">
        <v>57</v>
      </c>
      <c r="H18" s="34">
        <v>1.8</v>
      </c>
      <c r="I18" s="34">
        <v>0.3</v>
      </c>
      <c r="J18" s="35">
        <v>11.4</v>
      </c>
    </row>
    <row r="19" spans="1:10" x14ac:dyDescent="0.35">
      <c r="A19" s="18"/>
      <c r="B19" s="39" t="s">
        <v>31</v>
      </c>
      <c r="C19" s="17" t="s">
        <v>15</v>
      </c>
      <c r="D19" s="78" t="s">
        <v>46</v>
      </c>
      <c r="E19" s="22">
        <v>240</v>
      </c>
      <c r="F19" s="9">
        <v>95</v>
      </c>
      <c r="G19" s="40">
        <v>163</v>
      </c>
      <c r="H19" s="41">
        <v>1.4</v>
      </c>
      <c r="I19" s="41">
        <v>9.6</v>
      </c>
      <c r="J19" s="42">
        <v>17.600000000000001</v>
      </c>
    </row>
    <row r="20" spans="1:10" ht="15" thickBot="1" x14ac:dyDescent="0.4">
      <c r="A20" s="23"/>
      <c r="B20" s="24"/>
      <c r="C20" s="25"/>
      <c r="D20" s="26"/>
      <c r="E20" s="27">
        <f>SUM(E12:E19)</f>
        <v>1027</v>
      </c>
      <c r="F20" s="79">
        <f>SUM(F12:F19)</f>
        <v>233.87</v>
      </c>
      <c r="G20" s="80">
        <f>SUM(G12:G19)</f>
        <v>906.2</v>
      </c>
      <c r="H20" s="81">
        <f>SUM(H12:H19)</f>
        <v>34.417999999999992</v>
      </c>
      <c r="I20" s="81">
        <f>SUM(I12:I19)</f>
        <v>36.703000000000003</v>
      </c>
      <c r="J20" s="82">
        <f>SUM(J12:J19)</f>
        <v>109.60150000000002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2024-11-11T13:43:49Z</dcterms:modified>
</cp:coreProperties>
</file>