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10" i="3"/>
  <c r="F20" i="3"/>
  <c r="F21" i="3" s="1"/>
  <c r="J15" i="3"/>
  <c r="J21" i="3" s="1"/>
  <c r="I15" i="3"/>
  <c r="I21" i="3" s="1"/>
  <c r="H15" i="3"/>
  <c r="H21" i="3" s="1"/>
  <c r="G15" i="3"/>
  <c r="G21" i="3" s="1"/>
  <c r="G12" i="3"/>
  <c r="H10" i="3" l="1"/>
  <c r="G10" i="3"/>
  <c r="F10" i="3"/>
  <c r="J9" i="3"/>
  <c r="I9" i="3"/>
  <c r="H9" i="3"/>
  <c r="G9" i="3"/>
  <c r="J4" i="3"/>
  <c r="J10" i="3" s="1"/>
  <c r="I4" i="3"/>
  <c r="I10" i="3" s="1"/>
  <c r="H4" i="3"/>
  <c r="G4" i="3"/>
  <c r="F4" i="3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<sst xmlns="http://schemas.openxmlformats.org/spreadsheetml/2006/main" count="62" uniqueCount="49">
  <si>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</si>
  <si>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</si>
  <si>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</si>
  <si>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</si>
  <si>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</si>
  <si>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</si>
  <si>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</si>
  <si>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</si>
  <si>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</si>
  <si>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</si>
  <si>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</si>
  <si>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</si>
  <si>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</si>
  <si>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</si>
  <si>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</si>
  <si>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</si>
  <si>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</si>
  <si>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</si>
  <si>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</si>
  <si>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</si>
  <si>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</si>
  <si>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</si>
  <si>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</si>
  <si>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</si>
  <si>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фрукты</t>
  </si>
  <si>
    <t>гарнир</t>
  </si>
  <si>
    <t>2 блюдо</t>
  </si>
  <si>
    <t>кисломол.</t>
  </si>
  <si>
    <t>Ряженка</t>
  </si>
  <si>
    <t>2024-11-11</t>
  </si>
  <si>
    <t>Яблоко</t>
  </si>
  <si>
    <t>Т.32 сб.1981 г.</t>
  </si>
  <si>
    <t>Огурец  консервированный</t>
  </si>
  <si>
    <t>№ 392 сб.2011г.</t>
  </si>
  <si>
    <t>Пельмени отварные с маслом сливочным</t>
  </si>
  <si>
    <t>№ 54-3гн-2020</t>
  </si>
  <si>
    <t>Чай с сахаром, лимоном</t>
  </si>
  <si>
    <t>Биойогурт</t>
  </si>
  <si>
    <t>Зелёный горошек</t>
  </si>
  <si>
    <t>№ 101 сб.2011г</t>
  </si>
  <si>
    <t>Суп картоф .с пшеном,укропом,рыбными консервами</t>
  </si>
  <si>
    <t>№ 260 сб.2011г.</t>
  </si>
  <si>
    <t>Гуляш из говядины</t>
  </si>
  <si>
    <t>№ 302 сб.2011г.</t>
  </si>
  <si>
    <t>Каша гречневая</t>
  </si>
  <si>
    <t>№ 1041 сб.1981г.</t>
  </si>
  <si>
    <t>Напиток апельсиновый</t>
  </si>
  <si>
    <t>сладкое</t>
  </si>
  <si>
    <t>Конфеты "Ух-Ты"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</si>
</sst>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2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1" fillId="2" borderId="15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164" fontId="4" fillId="2" borderId="26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7" xfId="0" applyNumberFormat="1" applyFont="1" applyFill="1" applyBorder="1" applyAlignment="1"/>
    <xf numFmtId="0" fontId="4" fillId="2" borderId="10" xfId="1" applyFont="1" applyFill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23" xfId="0" applyFont="1" applyBorder="1"/>
    <xf numFmtId="0" fontId="4" fillId="2" borderId="11" xfId="0" applyFont="1" applyFill="1" applyBorder="1"/>
    <xf numFmtId="2" fontId="4" fillId="2" borderId="10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6" xfId="0" applyFont="1" applyBorder="1"/>
    <xf numFmtId="164" fontId="4" fillId="0" borderId="1" xfId="0" applyNumberFormat="1" applyFont="1" applyFill="1" applyBorder="1" applyAlignment="1">
      <alignment horizontal="right" vertical="center"/>
    </xf>
    <xf numFmtId="0" fontId="1" fillId="2" borderId="28" xfId="0" applyFont="1" applyFill="1" applyBorder="1"/>
    <xf numFmtId="0" fontId="1" fillId="2" borderId="29" xfId="0" applyFont="1" applyFill="1" applyBorder="1"/>
    <xf numFmtId="0" fontId="4" fillId="0" borderId="30" xfId="0" applyFont="1" applyBorder="1"/>
    <xf numFmtId="0" fontId="4" fillId="2" borderId="30" xfId="2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 vertical="center"/>
    </xf>
    <xf numFmtId="0" fontId="1" fillId="0" borderId="28" xfId="0" applyFont="1" applyBorder="1"/>
    <xf numFmtId="0" fontId="1" fillId="2" borderId="32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0" fontId="4" fillId="0" borderId="11" xfId="0" applyFont="1" applyBorder="1"/>
    <xf numFmtId="2" fontId="4" fillId="2" borderId="11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164" fontId="4" fillId="2" borderId="33" xfId="0" applyNumberFormat="1" applyFont="1" applyFill="1" applyBorder="1" applyAlignment="1">
      <alignment horizontal="right"/>
    </xf>
    <xf numFmtId="0" fontId="4" fillId="2" borderId="34" xfId="2" applyNumberFormat="1" applyFont="1" applyFill="1" applyBorder="1" applyAlignment="1">
      <alignment horizontal="center"/>
    </xf>
    <xf numFmtId="0" fontId="1" fillId="0" borderId="35" xfId="0" applyFont="1" applyBorder="1"/>
    <xf numFmtId="2" fontId="4" fillId="2" borderId="30" xfId="1" applyNumberFormat="1" applyFont="1" applyFill="1" applyBorder="1" applyAlignment="1"/>
    <xf numFmtId="164" fontId="4" fillId="0" borderId="30" xfId="0" applyNumberFormat="1" applyFont="1" applyFill="1" applyBorder="1" applyAlignment="1">
      <alignment horizontal="right" vertical="center"/>
    </xf>
    <xf numFmtId="164" fontId="4" fillId="0" borderId="31" xfId="0" applyNumberFormat="1" applyFont="1" applyFill="1" applyBorder="1" applyAlignment="1">
      <alignment horizontal="right" vertical="center"/>
    </xf>
    <xf numFmtId="0" fontId="4" fillId="2" borderId="1" xfId="1" applyFont="1" applyFill="1" applyBorder="1"/>
    <xf numFmtId="0" fontId="1" fillId="0" borderId="0" xfId="0" applyFont="1"/>
    <xf numFmtId="2" fontId="1" fillId="2" borderId="10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Normal="100" workbookViewId="0">
      <selection activeCell="B15" sqref="B15:C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52" t="s">
        <v>19</v>
      </c>
      <c r="C1" s="53"/>
      <c r="D1" s="54"/>
      <c r="E1" s="1" t="s">
        <v>10</v>
      </c>
      <c r="F1" s="2"/>
      <c r="G1" s="1"/>
      <c r="H1" s="1"/>
      <c r="I1" s="1" t="s">
        <v>1</v>
      </c>
      <c r="J1" s="15" t="s">
        <v>29</v>
      </c>
      <c r="K1" s="1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4" t="s">
        <v>21</v>
      </c>
      <c r="B4" s="63" t="s">
        <v>24</v>
      </c>
      <c r="C4" s="64" t="s">
        <v>15</v>
      </c>
      <c r="D4" s="72" t="s">
        <v>30</v>
      </c>
      <c r="E4" s="20">
        <v>160</v>
      </c>
      <c r="F4" s="9">
        <f>0.16*220</f>
        <v>35.200000000000003</v>
      </c>
      <c r="G4" s="73">
        <f>43*1.6</f>
        <v>68.8</v>
      </c>
      <c r="H4" s="73">
        <f>0.9*1.6</f>
        <v>1.4400000000000002</v>
      </c>
      <c r="I4" s="73">
        <f>0.2*1.6</f>
        <v>0.32000000000000006</v>
      </c>
      <c r="J4" s="74">
        <f>8.1*1.6</f>
        <v>12.96</v>
      </c>
    </row>
    <row r="5" spans="1:11" x14ac:dyDescent="0.35">
      <c r="A5" s="11"/>
      <c r="B5" s="43" t="s">
        <v>23</v>
      </c>
      <c r="C5" s="57" t="s">
        <v>31</v>
      </c>
      <c r="D5" s="58" t="s">
        <v>32</v>
      </c>
      <c r="E5" s="75">
        <v>60</v>
      </c>
      <c r="F5" s="9">
        <v>20.97</v>
      </c>
      <c r="G5" s="76">
        <v>7.2</v>
      </c>
      <c r="H5" s="41">
        <v>0</v>
      </c>
      <c r="I5" s="41">
        <v>0</v>
      </c>
      <c r="J5" s="42">
        <v>1.8</v>
      </c>
    </row>
    <row r="6" spans="1:11" x14ac:dyDescent="0.35">
      <c r="A6" s="11"/>
      <c r="B6" s="43" t="s">
        <v>18</v>
      </c>
      <c r="C6" s="45" t="s">
        <v>33</v>
      </c>
      <c r="D6" s="21" t="s">
        <v>34</v>
      </c>
      <c r="E6" s="20">
        <v>210</v>
      </c>
      <c r="F6" s="9">
        <v>74.92</v>
      </c>
      <c r="G6" s="60">
        <v>341</v>
      </c>
      <c r="H6" s="73">
        <v>12.8</v>
      </c>
      <c r="I6" s="73">
        <v>12.45</v>
      </c>
      <c r="J6" s="74">
        <v>36.049999999999997</v>
      </c>
    </row>
    <row r="7" spans="1:11" x14ac:dyDescent="0.35">
      <c r="A7" s="11"/>
      <c r="B7" s="10" t="s">
        <v>13</v>
      </c>
      <c r="C7" s="67" t="s">
        <v>35</v>
      </c>
      <c r="D7" s="21" t="s">
        <v>36</v>
      </c>
      <c r="E7" s="20">
        <v>207</v>
      </c>
      <c r="F7" s="9">
        <v>3.6</v>
      </c>
      <c r="G7" s="73">
        <v>27.9</v>
      </c>
      <c r="H7" s="73">
        <v>0.3</v>
      </c>
      <c r="I7" s="73">
        <v>0.02</v>
      </c>
      <c r="J7" s="74">
        <v>6.7</v>
      </c>
    </row>
    <row r="8" spans="1:11" x14ac:dyDescent="0.35">
      <c r="A8" s="11"/>
      <c r="B8" s="10" t="s">
        <v>14</v>
      </c>
      <c r="C8" s="17" t="s">
        <v>15</v>
      </c>
      <c r="D8" s="21" t="s">
        <v>16</v>
      </c>
      <c r="E8" s="20">
        <v>30</v>
      </c>
      <c r="F8" s="34">
        <v>3</v>
      </c>
      <c r="G8" s="35">
        <v>63</v>
      </c>
      <c r="H8" s="35">
        <v>1.8</v>
      </c>
      <c r="I8" s="35">
        <v>0.3</v>
      </c>
      <c r="J8" s="36">
        <v>12.9</v>
      </c>
    </row>
    <row r="9" spans="1:11" x14ac:dyDescent="0.35">
      <c r="A9" s="11"/>
      <c r="B9" s="10" t="s">
        <v>27</v>
      </c>
      <c r="C9" s="17" t="s">
        <v>15</v>
      </c>
      <c r="D9" s="77" t="s">
        <v>37</v>
      </c>
      <c r="E9" s="33">
        <v>450</v>
      </c>
      <c r="F9" s="78">
        <v>125</v>
      </c>
      <c r="G9" s="79">
        <f>57*4.5</f>
        <v>256.5</v>
      </c>
      <c r="H9" s="79">
        <f>3.3*4.5</f>
        <v>14.85</v>
      </c>
      <c r="I9" s="79">
        <f>2.5*4.5</f>
        <v>11.25</v>
      </c>
      <c r="J9" s="80">
        <f>5.3*4.5</f>
        <v>23.849999999999998</v>
      </c>
    </row>
    <row r="10" spans="1:11" x14ac:dyDescent="0.35">
      <c r="A10" s="18"/>
      <c r="B10" s="10"/>
      <c r="C10" s="17"/>
      <c r="D10" s="21"/>
      <c r="E10" s="20">
        <f>SUM(E4:E9)</f>
        <v>1117</v>
      </c>
      <c r="F10" s="59">
        <f>SUM(F4:F9)</f>
        <v>262.69</v>
      </c>
      <c r="G10" s="48">
        <f>SUM(G4:G9)</f>
        <v>764.4</v>
      </c>
      <c r="H10" s="49">
        <f>SUM(H4:H9)</f>
        <v>31.189999999999998</v>
      </c>
      <c r="I10" s="49">
        <f>SUM(I4:I9)</f>
        <v>24.34</v>
      </c>
      <c r="J10" s="50">
        <f>SUM(J4:J9)</f>
        <v>94.26</v>
      </c>
    </row>
    <row r="11" spans="1:11" ht="15" thickBot="1" x14ac:dyDescent="0.4">
      <c r="A11" s="24"/>
      <c r="B11" s="43"/>
      <c r="C11" s="57"/>
      <c r="D11" s="58"/>
      <c r="E11" s="81"/>
      <c r="F11" s="9"/>
      <c r="G11" s="76"/>
      <c r="H11" s="41"/>
      <c r="I11" s="41"/>
      <c r="J11" s="42"/>
    </row>
    <row r="12" spans="1:11" x14ac:dyDescent="0.35">
      <c r="A12" s="11" t="s">
        <v>9</v>
      </c>
      <c r="B12" s="71" t="s">
        <v>23</v>
      </c>
      <c r="C12" s="82" t="s">
        <v>31</v>
      </c>
      <c r="D12" s="65" t="s">
        <v>38</v>
      </c>
      <c r="E12" s="66">
        <v>60</v>
      </c>
      <c r="F12" s="83">
        <v>17.649999999999999</v>
      </c>
      <c r="G12" s="84">
        <f>56*0.6</f>
        <v>33.6</v>
      </c>
      <c r="H12" s="84">
        <v>0.1</v>
      </c>
      <c r="I12" s="84">
        <v>0</v>
      </c>
      <c r="J12" s="85">
        <v>5</v>
      </c>
    </row>
    <row r="13" spans="1:11" x14ac:dyDescent="0.35">
      <c r="A13" s="11"/>
      <c r="B13" s="43" t="s">
        <v>17</v>
      </c>
      <c r="C13" s="19" t="s">
        <v>39</v>
      </c>
      <c r="D13" s="58" t="s">
        <v>40</v>
      </c>
      <c r="E13" s="23">
        <v>30</v>
      </c>
      <c r="F13" s="13">
        <v>26.03</v>
      </c>
      <c r="G13" s="41">
        <v>138.9</v>
      </c>
      <c r="H13" s="41">
        <v>5.7</v>
      </c>
      <c r="I13" s="41">
        <v>4.8</v>
      </c>
      <c r="J13" s="42">
        <v>13.2</v>
      </c>
    </row>
    <row r="14" spans="1:11" x14ac:dyDescent="0.35">
      <c r="A14" s="11"/>
      <c r="B14" s="44" t="s">
        <v>26</v>
      </c>
      <c r="C14" s="19" t="s">
        <v>41</v>
      </c>
      <c r="D14" s="86" t="s">
        <v>42</v>
      </c>
      <c r="E14" s="20">
        <v>165</v>
      </c>
      <c r="F14" s="9">
        <v>100.53</v>
      </c>
      <c r="G14" s="62">
        <v>188.9</v>
      </c>
      <c r="H14" s="62">
        <v>13.5</v>
      </c>
      <c r="I14" s="62">
        <v>13.5</v>
      </c>
      <c r="J14" s="70">
        <v>3.1</v>
      </c>
    </row>
    <row r="15" spans="1:11" x14ac:dyDescent="0.35">
      <c r="A15" s="11"/>
      <c r="B15" s="61" t="s">
        <v>25</v>
      </c>
      <c r="C15" s="19" t="s">
        <v>43</v>
      </c>
      <c r="D15" s="69" t="s">
        <v>44</v>
      </c>
      <c r="E15" s="75">
        <v>150</v>
      </c>
      <c r="F15" s="9">
        <v>10.89</v>
      </c>
      <c r="G15" s="41">
        <f>1625*0.15</f>
        <v>243.75</v>
      </c>
      <c r="H15" s="41">
        <f>57.32*0.15</f>
        <v>8.597999999999999</v>
      </c>
      <c r="I15" s="41">
        <f>40.62*0.15</f>
        <v>6.0929999999999991</v>
      </c>
      <c r="J15" s="42">
        <f>257.61*0.15</f>
        <v>38.641500000000001</v>
      </c>
    </row>
    <row r="16" spans="1:11" x14ac:dyDescent="0.35">
      <c r="A16" s="11"/>
      <c r="B16" s="10" t="s">
        <v>13</v>
      </c>
      <c r="C16" s="87" t="s">
        <v>45</v>
      </c>
      <c r="D16" s="21" t="s">
        <v>46</v>
      </c>
      <c r="E16" s="23">
        <v>200</v>
      </c>
      <c r="F16" s="9">
        <v>8.0299999999999994</v>
      </c>
      <c r="G16" s="41">
        <v>106.4</v>
      </c>
      <c r="H16" s="41">
        <v>0.7</v>
      </c>
      <c r="I16" s="41">
        <v>0.1</v>
      </c>
      <c r="J16" s="42">
        <v>25.6</v>
      </c>
    </row>
    <row r="17" spans="1:10" x14ac:dyDescent="0.35">
      <c r="A17" s="11"/>
      <c r="B17" s="10" t="s">
        <v>14</v>
      </c>
      <c r="C17" s="17" t="s">
        <v>15</v>
      </c>
      <c r="D17" s="21" t="s">
        <v>16</v>
      </c>
      <c r="E17" s="23">
        <v>30</v>
      </c>
      <c r="F17" s="34">
        <v>3</v>
      </c>
      <c r="G17" s="35">
        <v>63</v>
      </c>
      <c r="H17" s="35">
        <v>1.8</v>
      </c>
      <c r="I17" s="35">
        <v>0.3</v>
      </c>
      <c r="J17" s="36">
        <v>12.9</v>
      </c>
    </row>
    <row r="18" spans="1:10" x14ac:dyDescent="0.35">
      <c r="A18" s="11"/>
      <c r="B18" s="10" t="s">
        <v>14</v>
      </c>
      <c r="C18" s="37" t="s">
        <v>15</v>
      </c>
      <c r="D18" s="21" t="s">
        <v>22</v>
      </c>
      <c r="E18" s="56">
        <v>30</v>
      </c>
      <c r="F18" s="12">
        <v>2.99</v>
      </c>
      <c r="G18" s="38">
        <v>57</v>
      </c>
      <c r="H18" s="39">
        <v>1.8</v>
      </c>
      <c r="I18" s="39">
        <v>0.3</v>
      </c>
      <c r="J18" s="40">
        <v>11.4</v>
      </c>
    </row>
    <row r="19" spans="1:10" x14ac:dyDescent="0.35">
      <c r="A19" s="18"/>
      <c r="B19" s="10" t="s">
        <v>27</v>
      </c>
      <c r="C19" s="17" t="s">
        <v>15</v>
      </c>
      <c r="D19" s="21" t="s">
        <v>28</v>
      </c>
      <c r="E19" s="23">
        <v>200</v>
      </c>
      <c r="F19" s="34">
        <v>55</v>
      </c>
      <c r="G19" s="60">
        <v>114</v>
      </c>
      <c r="H19" s="60">
        <v>3.8</v>
      </c>
      <c r="I19" s="60">
        <v>6.4</v>
      </c>
      <c r="J19" s="68">
        <v>9.4</v>
      </c>
    </row>
    <row r="20" spans="1:10" x14ac:dyDescent="0.35">
      <c r="A20" s="18"/>
      <c r="B20" s="46" t="s">
        <v>47</v>
      </c>
      <c r="C20" s="17" t="s">
        <v>15</v>
      </c>
      <c r="D20" s="51" t="s">
        <v>48</v>
      </c>
      <c r="E20" s="22">
        <v>30</v>
      </c>
      <c r="F20" s="55">
        <f>0.03*760</f>
        <v>22.8</v>
      </c>
      <c r="G20" s="48">
        <v>163</v>
      </c>
      <c r="H20" s="49">
        <v>1.4</v>
      </c>
      <c r="I20" s="49">
        <v>9.6</v>
      </c>
      <c r="J20" s="50">
        <v>17.600000000000001</v>
      </c>
    </row>
    <row r="21" spans="1:10" x14ac:dyDescent="0.35">
      <c r="A21" s="18"/>
      <c r="B21" s="46"/>
      <c r="C21" s="47"/>
      <c r="D21" s="51"/>
      <c r="E21" s="22">
        <f>SUM(E12:E20)</f>
        <v>895</v>
      </c>
      <c r="F21" s="88">
        <f>SUM(F12:F20)</f>
        <v>246.92000000000004</v>
      </c>
      <c r="G21" s="48">
        <f>SUM(G12:G20)</f>
        <v>1108.55</v>
      </c>
      <c r="H21" s="49">
        <f>SUM(H12:H20)</f>
        <v>37.397999999999996</v>
      </c>
      <c r="I21" s="49">
        <f>SUM(I12:I20)</f>
        <v>41.093000000000004</v>
      </c>
      <c r="J21" s="50">
        <f>SUM(J12:J20)</f>
        <v>136.84150000000002</v>
      </c>
    </row>
    <row r="22" spans="1:10" ht="15" thickBot="1" x14ac:dyDescent="0.4">
      <c r="A22" s="24"/>
      <c r="B22" s="25"/>
      <c r="C22" s="26"/>
      <c r="D22" s="27"/>
      <c r="E22" s="28"/>
      <c r="F22" s="29"/>
      <c r="G22" s="30"/>
      <c r="H22" s="31"/>
      <c r="I22" s="31"/>
      <c r="J22" s="3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2024-11-10T20:54:13Z</dcterms:modified>
</cp:coreProperties>
</file>