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I20" i="3"/>
  <c r="H20" i="3"/>
  <c r="G20" i="3"/>
  <c r="J16" i="3"/>
  <c r="I16" i="3"/>
  <c r="H16" i="3"/>
  <c r="G16" i="3"/>
  <c r="J12" i="3"/>
  <c r="J20" i="3" s="1"/>
  <c r="I12" i="3"/>
  <c r="H12" i="3"/>
  <c r="G12" i="3"/>
  <c r="F12" i="3"/>
  <c r="F20" i="3" s="1"/>
  <c r="J10" i="3"/>
  <c r="I10" i="3"/>
  <c r="J5" i="3"/>
  <c r="I5" i="3"/>
  <c r="H5" i="3"/>
  <c r="G5" i="3"/>
  <c r="J4" i="3"/>
  <c r="I4" i="3"/>
  <c r="H4" i="3"/>
  <c r="H10" i="3" s="1"/>
  <c r="G4" i="3"/>
  <c r="G10" i="3" s="1"/>
  <c r="F4" i="3"/>
  <c r="F10" i="3" s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<sst xmlns="http://schemas.openxmlformats.org/spreadsheetml/2006/main" count="59" uniqueCount="45">
  <si>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</si>
  <si>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</si>
  <si>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</si>
  <si>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</si>
  <si>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</si>
  <si>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</si>
  <si>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</si>
  <si>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</si>
  <si>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</si>
  <si>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</si>
  <si>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</si>
  <si>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</si>
  <si>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</si>
  <si>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</si>
  <si>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</si>
  <si>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</si>
  <si>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</si>
  <si>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</si>
  <si>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</si>
  <si>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</si>
  <si>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</si>
  <si>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</si>
  <si>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</si>
  <si>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</si>
  <si>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Т.32 сб.1981 г.</t>
  </si>
  <si>
    <t>фрукты</t>
  </si>
  <si>
    <t>Мандарин</t>
  </si>
  <si>
    <t>Огурец свежий</t>
  </si>
  <si>
    <t>№ 672 сб.1981г.</t>
  </si>
  <si>
    <t xml:space="preserve">Оладьи из печени </t>
  </si>
  <si>
    <t>гарнир</t>
  </si>
  <si>
    <t>№ 312 сб.2011г.</t>
  </si>
  <si>
    <t>Картофельное пюре</t>
  </si>
  <si>
    <t>№ 54-2гн-2020</t>
  </si>
  <si>
    <t>Чай с сахаром</t>
  </si>
  <si>
    <t>Салат из свежих огурцов</t>
  </si>
  <si>
    <t>№ 82 сб.2011г.</t>
  </si>
  <si>
    <t>Борщ с говядиной отварной</t>
  </si>
  <si>
    <t>Т.18 сб. 1981 г</t>
  </si>
  <si>
    <t>Сосиска отварная</t>
  </si>
  <si>
    <t>№ 309 сб.2011г.</t>
  </si>
  <si>
    <t>Макаронные изделия отварные</t>
  </si>
  <si>
    <t>№ 54-6хн-2020</t>
  </si>
  <si>
    <t>Компот из изюма</t>
  </si>
  <si>
    <t>2024-11-06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</si>
</sst>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2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0" fontId="1" fillId="2" borderId="15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164" fontId="4" fillId="2" borderId="27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8" xfId="0" applyNumberFormat="1" applyFont="1" applyFill="1" applyBorder="1" applyAlignment="1"/>
    <xf numFmtId="0" fontId="4" fillId="2" borderId="10" xfId="1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23" xfId="0" applyFont="1" applyBorder="1"/>
    <xf numFmtId="0" fontId="4" fillId="2" borderId="11" xfId="0" applyFont="1" applyFill="1" applyBorder="1"/>
    <xf numFmtId="164" fontId="4" fillId="0" borderId="1" xfId="0" applyNumberFormat="1" applyFont="1" applyFill="1" applyBorder="1" applyAlignment="1"/>
    <xf numFmtId="164" fontId="4" fillId="2" borderId="29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4" fillId="0" borderId="1" xfId="0" applyFont="1" applyBorder="1"/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4" fillId="2" borderId="29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1" fillId="0" borderId="24" xfId="0" applyNumberFormat="1" applyFont="1" applyFill="1" applyBorder="1" applyAlignment="1"/>
    <xf numFmtId="0" fontId="1" fillId="0" borderId="30" xfId="0" applyFont="1" applyBorder="1"/>
    <xf numFmtId="164" fontId="1" fillId="0" borderId="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1" fillId="0" borderId="16" xfId="0" applyFont="1" applyBorder="1"/>
    <xf numFmtId="164" fontId="6" fillId="0" borderId="1" xfId="0" applyNumberFormat="1" applyFont="1" applyFill="1" applyBorder="1" applyAlignment="1">
      <alignment horizontal="right"/>
    </xf>
    <xf numFmtId="2" fontId="1" fillId="0" borderId="3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B9" sqref="B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3" t="s">
        <v>19</v>
      </c>
      <c r="C1" s="54"/>
      <c r="D1" s="55"/>
      <c r="E1" s="1" t="s">
        <v>10</v>
      </c>
      <c r="F1" s="2"/>
      <c r="G1" s="1"/>
      <c r="H1" s="1"/>
      <c r="I1" s="1" t="s">
        <v>1</v>
      </c>
      <c r="J1" s="15" t="s">
        <v>44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43" t="s">
        <v>25</v>
      </c>
      <c r="C4" s="17" t="s">
        <v>15</v>
      </c>
      <c r="D4" s="59" t="s">
        <v>26</v>
      </c>
      <c r="E4" s="68">
        <v>155</v>
      </c>
      <c r="F4" s="13">
        <f>0.155*250</f>
        <v>38.75</v>
      </c>
      <c r="G4" s="69">
        <f>38*1.55</f>
        <v>58.9</v>
      </c>
      <c r="H4" s="69">
        <f>0.8*1.55</f>
        <v>1.2400000000000002</v>
      </c>
      <c r="I4" s="69">
        <f>0.2*1.55</f>
        <v>0.31000000000000005</v>
      </c>
      <c r="J4" s="70">
        <f>7.5*1.55</f>
        <v>11.625</v>
      </c>
    </row>
    <row r="5" spans="1:11" x14ac:dyDescent="0.35">
      <c r="A5" s="11"/>
      <c r="B5" s="71" t="s">
        <v>23</v>
      </c>
      <c r="C5" s="58" t="s">
        <v>24</v>
      </c>
      <c r="D5" s="44" t="s">
        <v>27</v>
      </c>
      <c r="E5" s="33">
        <v>60</v>
      </c>
      <c r="F5" s="13">
        <v>18.36</v>
      </c>
      <c r="G5" s="72">
        <f>14*0.6</f>
        <v>8.4</v>
      </c>
      <c r="H5" s="72">
        <f>0.8*0.6</f>
        <v>0.48</v>
      </c>
      <c r="I5" s="72">
        <f>0.1*0.6</f>
        <v>0.06</v>
      </c>
      <c r="J5" s="73">
        <f>2.5*0.6</f>
        <v>1.5</v>
      </c>
    </row>
    <row r="6" spans="1:11" x14ac:dyDescent="0.35">
      <c r="A6" s="11"/>
      <c r="B6" s="45" t="s">
        <v>18</v>
      </c>
      <c r="C6" s="19" t="s">
        <v>28</v>
      </c>
      <c r="D6" s="64" t="s">
        <v>29</v>
      </c>
      <c r="E6" s="20">
        <v>101</v>
      </c>
      <c r="F6" s="9">
        <v>41.52</v>
      </c>
      <c r="G6" s="41">
        <v>295.33</v>
      </c>
      <c r="H6" s="41">
        <v>5.8</v>
      </c>
      <c r="I6" s="41">
        <v>10.66</v>
      </c>
      <c r="J6" s="42">
        <v>42.66</v>
      </c>
    </row>
    <row r="7" spans="1:11" ht="15.5" x14ac:dyDescent="0.35">
      <c r="A7" s="11"/>
      <c r="B7" s="74" t="s">
        <v>30</v>
      </c>
      <c r="C7" s="19" t="s">
        <v>31</v>
      </c>
      <c r="D7" s="21" t="s">
        <v>32</v>
      </c>
      <c r="E7" s="20">
        <v>150</v>
      </c>
      <c r="F7" s="9">
        <v>19.82</v>
      </c>
      <c r="G7" s="75">
        <v>145.80000000000001</v>
      </c>
      <c r="H7" s="75">
        <v>3.1</v>
      </c>
      <c r="I7" s="75">
        <v>6</v>
      </c>
      <c r="J7" s="75">
        <v>19.7</v>
      </c>
    </row>
    <row r="8" spans="1:11" x14ac:dyDescent="0.35">
      <c r="A8" s="11"/>
      <c r="B8" s="74" t="s">
        <v>13</v>
      </c>
      <c r="C8" s="76" t="s">
        <v>33</v>
      </c>
      <c r="D8" s="64" t="s">
        <v>34</v>
      </c>
      <c r="E8" s="20">
        <v>200</v>
      </c>
      <c r="F8" s="9">
        <v>1.48</v>
      </c>
      <c r="G8" s="77">
        <v>26.8</v>
      </c>
      <c r="H8" s="77">
        <v>0.2</v>
      </c>
      <c r="I8" s="77">
        <v>0</v>
      </c>
      <c r="J8" s="78">
        <v>6.5</v>
      </c>
    </row>
    <row r="9" spans="1:11" x14ac:dyDescent="0.35">
      <c r="A9" s="11"/>
      <c r="B9" s="10" t="s">
        <v>14</v>
      </c>
      <c r="C9" s="17" t="s">
        <v>15</v>
      </c>
      <c r="D9" s="21" t="s">
        <v>16</v>
      </c>
      <c r="E9" s="23">
        <v>30</v>
      </c>
      <c r="F9" s="34">
        <v>3</v>
      </c>
      <c r="G9" s="35">
        <v>63</v>
      </c>
      <c r="H9" s="35">
        <v>1.8</v>
      </c>
      <c r="I9" s="35">
        <v>0.3</v>
      </c>
      <c r="J9" s="36">
        <v>12.9</v>
      </c>
    </row>
    <row r="10" spans="1:11" x14ac:dyDescent="0.35">
      <c r="A10" s="18"/>
      <c r="B10" s="47"/>
      <c r="C10" s="48"/>
      <c r="D10" s="65"/>
      <c r="E10" s="23"/>
      <c r="F10" s="66">
        <f>SUM(F4:F9)</f>
        <v>122.92999999999999</v>
      </c>
      <c r="G10" s="49">
        <f>SUM(G4:G9)</f>
        <v>598.23</v>
      </c>
      <c r="H10" s="50">
        <f>SUM(H4:H9)</f>
        <v>12.62</v>
      </c>
      <c r="I10" s="50">
        <f>SUM(I4:I9)</f>
        <v>17.330000000000002</v>
      </c>
      <c r="J10" s="51">
        <f>SUM(J4:J9)</f>
        <v>94.885000000000005</v>
      </c>
    </row>
    <row r="11" spans="1:11" ht="15" thickBot="1" x14ac:dyDescent="0.4">
      <c r="A11" s="24"/>
      <c r="B11" s="25"/>
      <c r="C11" s="26"/>
      <c r="D11" s="27"/>
      <c r="E11" s="28"/>
      <c r="F11" s="29"/>
      <c r="G11" s="30"/>
      <c r="H11" s="31"/>
      <c r="I11" s="31"/>
      <c r="J11" s="32"/>
    </row>
    <row r="12" spans="1:11" x14ac:dyDescent="0.35">
      <c r="A12" s="11" t="s">
        <v>9</v>
      </c>
      <c r="B12" s="43" t="s">
        <v>25</v>
      </c>
      <c r="C12" s="17" t="s">
        <v>15</v>
      </c>
      <c r="D12" s="59" t="s">
        <v>26</v>
      </c>
      <c r="E12" s="68">
        <v>155</v>
      </c>
      <c r="F12" s="13">
        <f>0.155*250</f>
        <v>38.75</v>
      </c>
      <c r="G12" s="69">
        <f>38*1.55</f>
        <v>58.9</v>
      </c>
      <c r="H12" s="69">
        <f>0.8*1.55</f>
        <v>1.2400000000000002</v>
      </c>
      <c r="I12" s="69">
        <f>0.2*1.55</f>
        <v>0.31000000000000005</v>
      </c>
      <c r="J12" s="70">
        <f>7.5*1.55</f>
        <v>11.625</v>
      </c>
    </row>
    <row r="13" spans="1:11" x14ac:dyDescent="0.35">
      <c r="A13" s="11"/>
      <c r="B13" s="71" t="s">
        <v>23</v>
      </c>
      <c r="C13" s="58" t="s">
        <v>24</v>
      </c>
      <c r="D13" s="59" t="s">
        <v>35</v>
      </c>
      <c r="E13" s="33">
        <v>90</v>
      </c>
      <c r="F13" s="13">
        <v>25.62</v>
      </c>
      <c r="G13" s="79">
        <v>59.1</v>
      </c>
      <c r="H13" s="79">
        <v>0.84799999999999998</v>
      </c>
      <c r="I13" s="79">
        <v>5</v>
      </c>
      <c r="J13" s="79">
        <v>2.5760000000000001</v>
      </c>
    </row>
    <row r="14" spans="1:11" x14ac:dyDescent="0.35">
      <c r="A14" s="11"/>
      <c r="B14" s="45" t="s">
        <v>17</v>
      </c>
      <c r="C14" s="46" t="s">
        <v>36</v>
      </c>
      <c r="D14" s="59" t="s">
        <v>37</v>
      </c>
      <c r="E14" s="33">
        <v>225</v>
      </c>
      <c r="F14" s="13">
        <v>35.950000000000003</v>
      </c>
      <c r="G14" s="61">
        <v>153</v>
      </c>
      <c r="H14" s="62">
        <v>8.24</v>
      </c>
      <c r="I14" s="62">
        <v>8.6999999999999993</v>
      </c>
      <c r="J14" s="63">
        <v>8.6999999999999993</v>
      </c>
    </row>
    <row r="15" spans="1:11" x14ac:dyDescent="0.35">
      <c r="A15" s="11"/>
      <c r="B15" s="43" t="s">
        <v>18</v>
      </c>
      <c r="C15" s="58" t="s">
        <v>38</v>
      </c>
      <c r="D15" s="44" t="s">
        <v>39</v>
      </c>
      <c r="E15" s="33">
        <v>100</v>
      </c>
      <c r="F15" s="13">
        <v>61.8</v>
      </c>
      <c r="G15" s="60">
        <v>296</v>
      </c>
      <c r="H15" s="41">
        <v>11</v>
      </c>
      <c r="I15" s="41">
        <v>28</v>
      </c>
      <c r="J15" s="42">
        <v>0</v>
      </c>
    </row>
    <row r="16" spans="1:11" x14ac:dyDescent="0.35">
      <c r="A16" s="11"/>
      <c r="B16" s="74" t="s">
        <v>30</v>
      </c>
      <c r="C16" s="19" t="s">
        <v>40</v>
      </c>
      <c r="D16" s="21" t="s">
        <v>41</v>
      </c>
      <c r="E16" s="20">
        <v>150</v>
      </c>
      <c r="F16" s="9">
        <v>11.96</v>
      </c>
      <c r="G16" s="67">
        <f>1333*0.15</f>
        <v>199.95</v>
      </c>
      <c r="H16" s="67">
        <f>24.26*0.15</f>
        <v>3.6390000000000002</v>
      </c>
      <c r="I16" s="67">
        <f>28.66*0.15</f>
        <v>4.2989999999999995</v>
      </c>
      <c r="J16" s="78">
        <f>244.46*0.15</f>
        <v>36.668999999999997</v>
      </c>
    </row>
    <row r="17" spans="1:10" x14ac:dyDescent="0.35">
      <c r="A17" s="11"/>
      <c r="B17" s="74" t="s">
        <v>13</v>
      </c>
      <c r="C17" s="76" t="s">
        <v>42</v>
      </c>
      <c r="D17" s="64" t="s">
        <v>43</v>
      </c>
      <c r="E17" s="20">
        <v>200</v>
      </c>
      <c r="F17" s="9">
        <v>9.4700000000000006</v>
      </c>
      <c r="G17" s="77">
        <v>110.2</v>
      </c>
      <c r="H17" s="77">
        <v>0.5</v>
      </c>
      <c r="I17" s="77">
        <v>0</v>
      </c>
      <c r="J17" s="78">
        <v>27</v>
      </c>
    </row>
    <row r="18" spans="1:10" x14ac:dyDescent="0.35">
      <c r="A18" s="11"/>
      <c r="B18" s="10" t="s">
        <v>14</v>
      </c>
      <c r="C18" s="17" t="s">
        <v>15</v>
      </c>
      <c r="D18" s="21" t="s">
        <v>16</v>
      </c>
      <c r="E18" s="23">
        <v>30</v>
      </c>
      <c r="F18" s="34">
        <v>3</v>
      </c>
      <c r="G18" s="35">
        <v>63</v>
      </c>
      <c r="H18" s="35">
        <v>1.8</v>
      </c>
      <c r="I18" s="35">
        <v>0.3</v>
      </c>
      <c r="J18" s="36">
        <v>12.9</v>
      </c>
    </row>
    <row r="19" spans="1:10" x14ac:dyDescent="0.35">
      <c r="A19" s="11"/>
      <c r="B19" s="10" t="s">
        <v>14</v>
      </c>
      <c r="C19" s="37" t="s">
        <v>15</v>
      </c>
      <c r="D19" s="21" t="s">
        <v>22</v>
      </c>
      <c r="E19" s="57">
        <v>30</v>
      </c>
      <c r="F19" s="12">
        <v>2.99</v>
      </c>
      <c r="G19" s="38">
        <v>57</v>
      </c>
      <c r="H19" s="39">
        <v>1.8</v>
      </c>
      <c r="I19" s="39">
        <v>0.3</v>
      </c>
      <c r="J19" s="40">
        <v>11.4</v>
      </c>
    </row>
    <row r="20" spans="1:10" x14ac:dyDescent="0.35">
      <c r="A20" s="18"/>
      <c r="B20" s="47"/>
      <c r="C20" s="48"/>
      <c r="D20" s="52"/>
      <c r="E20" s="22">
        <f>SUM(E12:E19)</f>
        <v>980</v>
      </c>
      <c r="F20" s="56">
        <f>SUM(F12:F19)</f>
        <v>189.54000000000002</v>
      </c>
      <c r="G20" s="49">
        <f>SUM(G12:G19)</f>
        <v>997.15000000000009</v>
      </c>
      <c r="H20" s="50">
        <f>SUM(H12:H19)</f>
        <v>29.067</v>
      </c>
      <c r="I20" s="50">
        <f>SUM(I12:I19)</f>
        <v>46.908999999999992</v>
      </c>
      <c r="J20" s="51">
        <f>SUM(J12:J19)</f>
        <v>110.87</v>
      </c>
    </row>
    <row r="21" spans="1:10" ht="15" thickBot="1" x14ac:dyDescent="0.4">
      <c r="A21" s="24"/>
      <c r="B21" s="25"/>
      <c r="C21" s="26"/>
      <c r="D21" s="27"/>
      <c r="E21" s="28"/>
      <c r="F21" s="29"/>
      <c r="G21" s="30"/>
      <c r="H21" s="31"/>
      <c r="I21" s="31"/>
      <c r="J21" s="3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2024-11-05T12:05:23Z</dcterms:modified>
</cp:coreProperties>
</file>