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rGB2\Desktop\СЕКРЕТАРЮ\"/>
    </mc:Choice>
  </mc:AlternateContent>
  <bookViews>
    <workbookView showHorizontalScroll="0" showVerticalScroll="0" showSheetTabs="0" xWindow="0" yWindow="0" windowWidth="19155" windowHeight="7035"/>
  </bookViews>
  <sheets>
    <sheet name="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3" l="1"/>
  <c r="E19" i="3"/>
  <c r="H19" i="3"/>
  <c r="G19" i="3"/>
  <c r="F13" i="3"/>
  <c r="F19" i="3" s="1"/>
  <c r="J12" i="3"/>
  <c r="J19" i="3" s="1"/>
  <c r="I12" i="3"/>
  <c r="I19" i="3" s="1"/>
  <c r="H12" i="3"/>
  <c r="G12" i="3"/>
  <c r="I10" i="3"/>
  <c r="J7" i="3"/>
  <c r="J10" i="3" s="1"/>
  <c r="I7" i="3"/>
  <c r="H7" i="3"/>
  <c r="G7" i="3"/>
  <c r="F5" i="3"/>
  <c r="F10" i="3" s="1"/>
  <c r="J4" i="3"/>
  <c r="I4" i="3"/>
  <c r="H4" i="3"/>
  <c r="H10" i="3" s="1"/>
  <c r="G4" i="3"/>
  <c r="G10" i="3" s="1"/>
</calcChain>
</file>

<file path=xl/sharedStrings.xml><?xml version="1.0" encoding="utf-8"?>
<sst xmlns="http://schemas.openxmlformats.org/spreadsheetml/2006/main" count="56" uniqueCount="42">
  <si>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</si>
  <si>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</si>
  <si>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</si>
  <si>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</si>
  <si>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</si>
  <si>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</si>
  <si>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</si>
  <si>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</si>
  <si>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</si>
  <si>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</si>
  <si>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</si>
  <si>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</si>
  <si>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</si>
  <si>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напиток</t>
  </si>
  <si>
    <t>хлеб</t>
  </si>
  <si>
    <t>пром.пр-во</t>
  </si>
  <si>
    <t>Хлеб пшеничный</t>
  </si>
  <si>
    <t>1 блюдо</t>
  </si>
  <si>
    <t>2 блюдо</t>
  </si>
  <si>
    <t>МАОУ "Гимназия № 13"</t>
  </si>
  <si>
    <t>Приём пищи</t>
  </si>
  <si>
    <t>Завтрак</t>
  </si>
  <si>
    <t>закуска</t>
  </si>
  <si>
    <t>Хлеб  ржано-пшеничный</t>
  </si>
  <si>
    <t>Т.32 сб.1981 г.</t>
  </si>
  <si>
    <t>Помидор свежий</t>
  </si>
  <si>
    <t>Т.18 сб.1981 г.</t>
  </si>
  <si>
    <t>гарнир</t>
  </si>
  <si>
    <t>фрукты</t>
  </si>
  <si>
    <t>Голубика</t>
  </si>
  <si>
    <t>Колбаса отварная</t>
  </si>
  <si>
    <t>№ 309 сб.2011г.</t>
  </si>
  <si>
    <t>Макаронные изделия отварные</t>
  </si>
  <si>
    <t>№ 54-2гн-2020</t>
  </si>
  <si>
    <t>Чай с сахаром</t>
  </si>
  <si>
    <t>№ 104,105 сб.2011г.</t>
  </si>
  <si>
    <t>Суп картофельный с укропом,мясными фрикадельками</t>
  </si>
  <si>
    <t>№ 263 сб.2011г.</t>
  </si>
  <si>
    <t>Рагу из свинины</t>
  </si>
  <si>
    <t>№ 54-11хн-2020</t>
  </si>
  <si>
    <t>Компот из брусники</t>
  </si>
  <si>
    <t>2024-10-23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</si>
</sst>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mm/yy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80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2" fontId="4" fillId="2" borderId="1" xfId="1" applyNumberFormat="1" applyFont="1" applyFill="1" applyBorder="1" applyAlignment="1">
      <alignment horizontal="right"/>
    </xf>
    <xf numFmtId="164" fontId="4" fillId="0" borderId="1" xfId="0" applyNumberFormat="1" applyFont="1" applyFill="1" applyBorder="1" applyAlignment="1">
      <alignment horizontal="right"/>
    </xf>
    <xf numFmtId="0" fontId="1" fillId="0" borderId="16" xfId="0" applyFont="1" applyBorder="1"/>
    <xf numFmtId="0" fontId="1" fillId="2" borderId="16" xfId="0" applyFont="1" applyFill="1" applyBorder="1"/>
    <xf numFmtId="0" fontId="5" fillId="0" borderId="17" xfId="0" applyFont="1" applyBorder="1"/>
    <xf numFmtId="2" fontId="4" fillId="2" borderId="1" xfId="1" applyNumberFormat="1" applyFont="1" applyFill="1" applyBorder="1" applyAlignment="1"/>
    <xf numFmtId="164" fontId="4" fillId="2" borderId="1" xfId="0" applyNumberFormat="1" applyFont="1" applyFill="1" applyBorder="1" applyAlignment="1"/>
    <xf numFmtId="164" fontId="4" fillId="2" borderId="4" xfId="0" applyNumberFormat="1" applyFont="1" applyFill="1" applyBorder="1" applyAlignment="1"/>
    <xf numFmtId="0" fontId="1" fillId="2" borderId="18" xfId="0" applyFont="1" applyFill="1" applyBorder="1"/>
    <xf numFmtId="2" fontId="4" fillId="2" borderId="11" xfId="1" applyNumberFormat="1" applyFont="1" applyFill="1" applyBorder="1" applyAlignment="1"/>
    <xf numFmtId="0" fontId="5" fillId="0" borderId="24" xfId="0" applyFont="1" applyBorder="1"/>
    <xf numFmtId="49" fontId="1" fillId="2" borderId="0" xfId="0" applyNumberFormat="1" applyFont="1" applyFill="1" applyBorder="1"/>
    <xf numFmtId="0" fontId="0" fillId="0" borderId="0" xfId="0" applyBorder="1"/>
    <xf numFmtId="0" fontId="1" fillId="0" borderId="15" xfId="0" applyFont="1" applyBorder="1"/>
    <xf numFmtId="164" fontId="4" fillId="2" borderId="1" xfId="0" applyNumberFormat="1" applyFont="1" applyFill="1" applyBorder="1" applyAlignment="1">
      <alignment horizontal="right" vertical="center"/>
    </xf>
    <xf numFmtId="0" fontId="1" fillId="2" borderId="7" xfId="0" applyFont="1" applyFill="1" applyBorder="1"/>
    <xf numFmtId="0" fontId="1" fillId="0" borderId="17" xfId="0" applyFont="1" applyBorder="1"/>
    <xf numFmtId="0" fontId="4" fillId="2" borderId="1" xfId="1" applyFont="1" applyFill="1" applyBorder="1" applyAlignment="1"/>
    <xf numFmtId="164" fontId="4" fillId="2" borderId="2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vertical="center"/>
    </xf>
    <xf numFmtId="0" fontId="1" fillId="0" borderId="21" xfId="0" applyFont="1" applyBorder="1"/>
    <xf numFmtId="0" fontId="4" fillId="0" borderId="1" xfId="0" applyFont="1" applyBorder="1"/>
    <xf numFmtId="164" fontId="4" fillId="0" borderId="1" xfId="0" applyNumberFormat="1" applyFont="1" applyFill="1" applyBorder="1" applyAlignment="1"/>
    <xf numFmtId="164" fontId="4" fillId="0" borderId="4" xfId="0" applyNumberFormat="1" applyFont="1" applyFill="1" applyBorder="1" applyAlignment="1">
      <alignment horizontal="right"/>
    </xf>
    <xf numFmtId="0" fontId="1" fillId="0" borderId="3" xfId="0" applyFont="1" applyBorder="1"/>
    <xf numFmtId="0" fontId="4" fillId="2" borderId="1" xfId="2" applyNumberFormat="1" applyFont="1" applyFill="1" applyBorder="1" applyAlignment="1">
      <alignment horizontal="center"/>
    </xf>
    <xf numFmtId="0" fontId="4" fillId="2" borderId="1" xfId="0" applyFont="1" applyFill="1" applyBorder="1"/>
    <xf numFmtId="0" fontId="4" fillId="2" borderId="10" xfId="2" applyNumberFormat="1" applyFont="1" applyFill="1" applyBorder="1" applyAlignment="1">
      <alignment horizontal="center"/>
    </xf>
    <xf numFmtId="0" fontId="1" fillId="2" borderId="26" xfId="0" applyFont="1" applyFill="1" applyBorder="1"/>
    <xf numFmtId="0" fontId="4" fillId="2" borderId="10" xfId="1" applyFont="1" applyFill="1" applyBorder="1"/>
    <xf numFmtId="0" fontId="1" fillId="0" borderId="23" xfId="0" applyFont="1" applyBorder="1"/>
    <xf numFmtId="0" fontId="1" fillId="2" borderId="20" xfId="0" applyFont="1" applyFill="1" applyBorder="1"/>
    <xf numFmtId="0" fontId="1" fillId="2" borderId="28" xfId="0" applyFont="1" applyFill="1" applyBorder="1"/>
    <xf numFmtId="0" fontId="4" fillId="2" borderId="5" xfId="1" applyFont="1" applyFill="1" applyBorder="1"/>
    <xf numFmtId="0" fontId="1" fillId="2" borderId="5" xfId="0" applyFont="1" applyFill="1" applyBorder="1" applyAlignment="1">
      <alignment horizontal="center"/>
    </xf>
    <xf numFmtId="2" fontId="4" fillId="2" borderId="5" xfId="1" applyNumberFormat="1" applyFont="1" applyFill="1" applyBorder="1" applyAlignment="1"/>
    <xf numFmtId="2" fontId="4" fillId="2" borderId="22" xfId="0" applyNumberFormat="1" applyFont="1" applyFill="1" applyBorder="1" applyAlignment="1"/>
    <xf numFmtId="2" fontId="4" fillId="2" borderId="5" xfId="0" applyNumberFormat="1" applyFont="1" applyFill="1" applyBorder="1" applyAlignment="1"/>
    <xf numFmtId="2" fontId="4" fillId="2" borderId="6" xfId="0" applyNumberFormat="1" applyFont="1" applyFill="1" applyBorder="1" applyAlignment="1"/>
    <xf numFmtId="0" fontId="4" fillId="2" borderId="11" xfId="2" applyNumberFormat="1" applyFont="1" applyFill="1" applyBorder="1" applyAlignment="1">
      <alignment horizontal="center"/>
    </xf>
    <xf numFmtId="0" fontId="1" fillId="2" borderId="3" xfId="0" applyFont="1" applyFill="1" applyBorder="1"/>
    <xf numFmtId="0" fontId="1" fillId="2" borderId="10" xfId="0" applyFont="1" applyFill="1" applyBorder="1" applyAlignment="1">
      <alignment horizontal="center"/>
    </xf>
    <xf numFmtId="0" fontId="4" fillId="2" borderId="1" xfId="1" applyFont="1" applyFill="1" applyBorder="1"/>
    <xf numFmtId="164" fontId="4" fillId="0" borderId="1" xfId="0" applyNumberFormat="1" applyFont="1" applyFill="1" applyBorder="1" applyAlignment="1">
      <alignment horizontal="right" vertical="center"/>
    </xf>
    <xf numFmtId="164" fontId="4" fillId="0" borderId="4" xfId="0" applyNumberFormat="1" applyFont="1" applyFill="1" applyBorder="1" applyAlignment="1">
      <alignment horizontal="right" vertical="center"/>
    </xf>
    <xf numFmtId="2" fontId="1" fillId="2" borderId="1" xfId="0" applyNumberFormat="1" applyFont="1" applyFill="1" applyBorder="1" applyAlignment="1"/>
    <xf numFmtId="164" fontId="4" fillId="2" borderId="27" xfId="0" applyNumberFormat="1" applyFont="1" applyFill="1" applyBorder="1" applyAlignment="1"/>
    <xf numFmtId="164" fontId="4" fillId="2" borderId="10" xfId="0" applyNumberFormat="1" applyFont="1" applyFill="1" applyBorder="1" applyAlignment="1"/>
    <xf numFmtId="164" fontId="4" fillId="2" borderId="19" xfId="0" applyNumberFormat="1" applyFont="1" applyFill="1" applyBorder="1" applyAlignment="1"/>
    <xf numFmtId="0" fontId="1" fillId="2" borderId="2" xfId="0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29" xfId="0" applyFont="1" applyFill="1" applyBorder="1"/>
    <xf numFmtId="0" fontId="1" fillId="2" borderId="30" xfId="0" applyFont="1" applyFill="1" applyBorder="1"/>
    <xf numFmtId="0" fontId="4" fillId="0" borderId="25" xfId="0" applyFont="1" applyBorder="1"/>
    <xf numFmtId="0" fontId="4" fillId="2" borderId="25" xfId="2" applyNumberFormat="1" applyFont="1" applyFill="1" applyBorder="1" applyAlignment="1">
      <alignment horizontal="center"/>
    </xf>
    <xf numFmtId="2" fontId="4" fillId="2" borderId="25" xfId="0" applyNumberFormat="1" applyFont="1" applyFill="1" applyBorder="1" applyAlignment="1">
      <alignment horizontal="right"/>
    </xf>
    <xf numFmtId="164" fontId="4" fillId="2" borderId="25" xfId="0" applyNumberFormat="1" applyFont="1" applyFill="1" applyBorder="1" applyAlignment="1"/>
    <xf numFmtId="164" fontId="4" fillId="2" borderId="31" xfId="0" applyNumberFormat="1" applyFont="1" applyFill="1" applyBorder="1" applyAlignment="1"/>
    <xf numFmtId="0" fontId="4" fillId="2" borderId="11" xfId="0" applyFont="1" applyFill="1" applyBorder="1"/>
    <xf numFmtId="0" fontId="4" fillId="2" borderId="2" xfId="2" applyNumberFormat="1" applyFont="1" applyFill="1" applyBorder="1" applyAlignment="1">
      <alignment horizontal="center"/>
    </xf>
    <xf numFmtId="165" fontId="4" fillId="2" borderId="1" xfId="1" applyNumberFormat="1" applyFont="1" applyFill="1" applyBorder="1"/>
    <xf numFmtId="2" fontId="4" fillId="2" borderId="1" xfId="1" applyNumberFormat="1" applyFont="1" applyFill="1" applyBorder="1"/>
    <xf numFmtId="2" fontId="1" fillId="0" borderId="3" xfId="0" applyNumberFormat="1" applyFont="1" applyFill="1" applyBorder="1" applyAlignment="1">
      <alignment horizontal="left"/>
    </xf>
    <xf numFmtId="164" fontId="4" fillId="2" borderId="27" xfId="0" applyNumberFormat="1" applyFont="1" applyFill="1" applyBorder="1" applyAlignment="1">
      <alignment vertical="center"/>
    </xf>
    <xf numFmtId="2" fontId="4" fillId="2" borderId="10" xfId="0" applyNumberFormat="1" applyFont="1" applyFill="1" applyBorder="1" applyAlignment="1">
      <alignment vertical="center"/>
    </xf>
    <xf numFmtId="164" fontId="4" fillId="2" borderId="19" xfId="0" applyNumberFormat="1" applyFont="1" applyFill="1" applyBorder="1" applyAlignment="1">
      <alignment vertical="center"/>
    </xf>
    <xf numFmtId="0" fontId="1" fillId="2" borderId="15" xfId="0" applyFont="1" applyFill="1" applyBorder="1"/>
    <xf numFmtId="0" fontId="1" fillId="2" borderId="21" xfId="0" applyFont="1" applyFill="1" applyBorder="1"/>
    <xf numFmtId="0" fontId="1" fillId="2" borderId="1" xfId="0" applyFont="1" applyFill="1" applyBorder="1" applyAlignment="1">
      <alignment horizontal="center"/>
    </xf>
  </cellXfs>
  <cellStyles count="3">
    <cellStyle name="Обычный" xfId="0" builtinId="0"/>
    <cellStyle name="Обычный 2" xfId="2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Normal="100" workbookViewId="0">
      <selection activeCell="I19" sqref="I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59" t="s">
        <v>19</v>
      </c>
      <c r="C1" s="60"/>
      <c r="D1" s="61"/>
      <c r="E1" s="1" t="s">
        <v>10</v>
      </c>
      <c r="F1" s="2"/>
      <c r="G1" s="1"/>
      <c r="H1" s="1"/>
      <c r="I1" s="1" t="s">
        <v>1</v>
      </c>
      <c r="J1" s="20" t="s">
        <v>41</v>
      </c>
      <c r="K1" s="21"/>
    </row>
    <row r="2" spans="1:11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3" t="s">
        <v>20</v>
      </c>
      <c r="B3" s="4" t="s">
        <v>2</v>
      </c>
      <c r="C3" s="5" t="s">
        <v>11</v>
      </c>
      <c r="D3" s="6" t="s">
        <v>3</v>
      </c>
      <c r="E3" s="6" t="s">
        <v>12</v>
      </c>
      <c r="F3" s="6" t="s">
        <v>4</v>
      </c>
      <c r="G3" s="7" t="s">
        <v>5</v>
      </c>
      <c r="H3" s="6" t="s">
        <v>6</v>
      </c>
      <c r="I3" s="6" t="s">
        <v>7</v>
      </c>
      <c r="J3" s="8" t="s">
        <v>8</v>
      </c>
    </row>
    <row r="4" spans="1:11" x14ac:dyDescent="0.25">
      <c r="A4" s="19" t="s">
        <v>21</v>
      </c>
      <c r="B4" s="62" t="s">
        <v>28</v>
      </c>
      <c r="C4" s="63" t="s">
        <v>15</v>
      </c>
      <c r="D4" s="64" t="s">
        <v>29</v>
      </c>
      <c r="E4" s="65">
        <v>125</v>
      </c>
      <c r="F4" s="66">
        <v>500</v>
      </c>
      <c r="G4" s="67">
        <f>39*1.25</f>
        <v>48.75</v>
      </c>
      <c r="H4" s="67">
        <f>1*1.25</f>
        <v>1.25</v>
      </c>
      <c r="I4" s="67">
        <f>0.5*1.25</f>
        <v>0.625</v>
      </c>
      <c r="J4" s="68">
        <f>6.6*1.25</f>
        <v>8.25</v>
      </c>
    </row>
    <row r="5" spans="1:11" x14ac:dyDescent="0.25">
      <c r="A5" s="13"/>
      <c r="B5" s="22" t="s">
        <v>22</v>
      </c>
      <c r="C5" s="30" t="s">
        <v>24</v>
      </c>
      <c r="D5" s="69" t="s">
        <v>25</v>
      </c>
      <c r="E5" s="70">
        <v>80</v>
      </c>
      <c r="F5" s="9">
        <f>10.2*0.8*1.93</f>
        <v>15.748799999999999</v>
      </c>
      <c r="G5" s="32">
        <v>7.2</v>
      </c>
      <c r="H5" s="10">
        <v>0</v>
      </c>
      <c r="I5" s="10">
        <v>0</v>
      </c>
      <c r="J5" s="33">
        <v>1.8</v>
      </c>
    </row>
    <row r="6" spans="1:11" x14ac:dyDescent="0.25">
      <c r="A6" s="13"/>
      <c r="B6" s="12" t="s">
        <v>18</v>
      </c>
      <c r="C6" s="30" t="s">
        <v>26</v>
      </c>
      <c r="D6" s="71" t="s">
        <v>30</v>
      </c>
      <c r="E6" s="35">
        <v>100</v>
      </c>
      <c r="F6" s="72">
        <v>53.56</v>
      </c>
      <c r="G6" s="53">
        <v>192</v>
      </c>
      <c r="H6" s="53">
        <v>12</v>
      </c>
      <c r="I6" s="53">
        <v>10</v>
      </c>
      <c r="J6" s="54">
        <v>0</v>
      </c>
    </row>
    <row r="7" spans="1:11" x14ac:dyDescent="0.25">
      <c r="A7" s="13"/>
      <c r="B7" s="11" t="s">
        <v>27</v>
      </c>
      <c r="C7" s="34" t="s">
        <v>31</v>
      </c>
      <c r="D7" s="36" t="s">
        <v>32</v>
      </c>
      <c r="E7" s="35">
        <v>150</v>
      </c>
      <c r="F7" s="9">
        <v>11.96</v>
      </c>
      <c r="G7" s="23">
        <f>1333*0.15</f>
        <v>199.95</v>
      </c>
      <c r="H7" s="23">
        <f>24.26*0.15</f>
        <v>3.6390000000000002</v>
      </c>
      <c r="I7" s="23">
        <f>28.66*0.15</f>
        <v>4.2989999999999995</v>
      </c>
      <c r="J7" s="54">
        <f>244.46*0.15</f>
        <v>36.668999999999997</v>
      </c>
    </row>
    <row r="8" spans="1:11" x14ac:dyDescent="0.25">
      <c r="A8" s="13"/>
      <c r="B8" s="11" t="s">
        <v>13</v>
      </c>
      <c r="C8" s="73" t="s">
        <v>33</v>
      </c>
      <c r="D8" s="31" t="s">
        <v>34</v>
      </c>
      <c r="E8" s="35">
        <v>200</v>
      </c>
      <c r="F8" s="9">
        <v>1.48</v>
      </c>
      <c r="G8" s="53">
        <v>26.8</v>
      </c>
      <c r="H8" s="53">
        <v>0.2</v>
      </c>
      <c r="I8" s="53">
        <v>0</v>
      </c>
      <c r="J8" s="54">
        <v>6.5</v>
      </c>
    </row>
    <row r="9" spans="1:11" x14ac:dyDescent="0.25">
      <c r="A9" s="13"/>
      <c r="B9" s="12" t="s">
        <v>14</v>
      </c>
      <c r="C9" s="24" t="s">
        <v>15</v>
      </c>
      <c r="D9" s="36" t="s">
        <v>16</v>
      </c>
      <c r="E9" s="37">
        <v>30</v>
      </c>
      <c r="F9" s="26">
        <v>3</v>
      </c>
      <c r="G9" s="15">
        <v>63</v>
      </c>
      <c r="H9" s="15">
        <v>1.8</v>
      </c>
      <c r="I9" s="15">
        <v>0.3</v>
      </c>
      <c r="J9" s="16">
        <v>12.9</v>
      </c>
    </row>
    <row r="10" spans="1:11" x14ac:dyDescent="0.25">
      <c r="A10" s="25"/>
      <c r="B10" s="17"/>
      <c r="C10" s="38"/>
      <c r="D10" s="39"/>
      <c r="E10" s="37">
        <f>SUM(E4:E9)</f>
        <v>685</v>
      </c>
      <c r="F10" s="14">
        <f>SUM(F4:F9)</f>
        <v>585.74880000000007</v>
      </c>
      <c r="G10" s="74">
        <f>SUM(G4:G9)</f>
        <v>537.70000000000005</v>
      </c>
      <c r="H10" s="75">
        <f>SUM(H4:H9)</f>
        <v>18.888999999999999</v>
      </c>
      <c r="I10" s="75">
        <f>SUM(I4:I9)</f>
        <v>15.224</v>
      </c>
      <c r="J10" s="76">
        <f>SUM(J4:J9)</f>
        <v>66.119</v>
      </c>
    </row>
    <row r="11" spans="1:11" ht="15.75" thickBot="1" x14ac:dyDescent="0.3">
      <c r="A11" s="40"/>
      <c r="B11" s="41"/>
      <c r="C11" s="42"/>
      <c r="D11" s="43"/>
      <c r="E11" s="44"/>
      <c r="F11" s="45"/>
      <c r="G11" s="46"/>
      <c r="H11" s="47"/>
      <c r="I11" s="47"/>
      <c r="J11" s="48"/>
    </row>
    <row r="12" spans="1:11" x14ac:dyDescent="0.25">
      <c r="A12" s="13" t="s">
        <v>9</v>
      </c>
      <c r="B12" s="62" t="s">
        <v>28</v>
      </c>
      <c r="C12" s="63" t="s">
        <v>15</v>
      </c>
      <c r="D12" s="64" t="s">
        <v>29</v>
      </c>
      <c r="E12" s="65">
        <v>125</v>
      </c>
      <c r="F12" s="66">
        <v>500</v>
      </c>
      <c r="G12" s="67">
        <f>39*1.25</f>
        <v>48.75</v>
      </c>
      <c r="H12" s="67">
        <f>1*1.25</f>
        <v>1.25</v>
      </c>
      <c r="I12" s="67">
        <f>0.5*1.25</f>
        <v>0.625</v>
      </c>
      <c r="J12" s="68">
        <f>6.6*1.25</f>
        <v>8.25</v>
      </c>
    </row>
    <row r="13" spans="1:11" x14ac:dyDescent="0.25">
      <c r="A13" s="13"/>
      <c r="B13" s="22" t="s">
        <v>22</v>
      </c>
      <c r="C13" s="30" t="s">
        <v>24</v>
      </c>
      <c r="D13" s="69" t="s">
        <v>25</v>
      </c>
      <c r="E13" s="70">
        <v>80</v>
      </c>
      <c r="F13" s="9">
        <f>10.2*0.8*1.93</f>
        <v>15.748799999999999</v>
      </c>
      <c r="G13" s="32">
        <v>7.2</v>
      </c>
      <c r="H13" s="10">
        <v>0</v>
      </c>
      <c r="I13" s="10">
        <v>0</v>
      </c>
      <c r="J13" s="33">
        <v>1.8</v>
      </c>
    </row>
    <row r="14" spans="1:11" x14ac:dyDescent="0.25">
      <c r="A14" s="13"/>
      <c r="B14" s="77" t="s">
        <v>17</v>
      </c>
      <c r="C14" s="78" t="s">
        <v>35</v>
      </c>
      <c r="D14" s="69" t="s">
        <v>36</v>
      </c>
      <c r="E14" s="49">
        <v>222</v>
      </c>
      <c r="F14" s="18">
        <v>26.34</v>
      </c>
      <c r="G14" s="10">
        <v>129</v>
      </c>
      <c r="H14" s="10">
        <v>8.64</v>
      </c>
      <c r="I14" s="10">
        <v>4.32</v>
      </c>
      <c r="J14" s="33">
        <v>13.92</v>
      </c>
    </row>
    <row r="15" spans="1:11" x14ac:dyDescent="0.25">
      <c r="A15" s="13"/>
      <c r="B15" s="77" t="s">
        <v>18</v>
      </c>
      <c r="C15" s="34" t="s">
        <v>37</v>
      </c>
      <c r="D15" s="52" t="s">
        <v>38</v>
      </c>
      <c r="E15" s="35">
        <v>230</v>
      </c>
      <c r="F15" s="72">
        <v>60.27</v>
      </c>
      <c r="G15" s="10">
        <v>331.6</v>
      </c>
      <c r="H15" s="10">
        <v>22.8</v>
      </c>
      <c r="I15" s="10">
        <v>23.1</v>
      </c>
      <c r="J15" s="10">
        <v>57.9</v>
      </c>
    </row>
    <row r="16" spans="1:11" x14ac:dyDescent="0.25">
      <c r="A16" s="13"/>
      <c r="B16" s="12" t="s">
        <v>13</v>
      </c>
      <c r="C16" s="73" t="s">
        <v>39</v>
      </c>
      <c r="D16" s="36" t="s">
        <v>40</v>
      </c>
      <c r="E16" s="37">
        <v>200</v>
      </c>
      <c r="F16" s="9">
        <v>14.28</v>
      </c>
      <c r="G16" s="10">
        <v>32.700000000000003</v>
      </c>
      <c r="H16" s="10">
        <v>0.2</v>
      </c>
      <c r="I16" s="10">
        <v>0.1</v>
      </c>
      <c r="J16" s="33">
        <v>7.8</v>
      </c>
    </row>
    <row r="17" spans="1:10" x14ac:dyDescent="0.25">
      <c r="A17" s="13"/>
      <c r="B17" s="12" t="s">
        <v>14</v>
      </c>
      <c r="C17" s="24" t="s">
        <v>15</v>
      </c>
      <c r="D17" s="36" t="s">
        <v>16</v>
      </c>
      <c r="E17" s="37">
        <v>30</v>
      </c>
      <c r="F17" s="26">
        <v>3</v>
      </c>
      <c r="G17" s="15">
        <v>63</v>
      </c>
      <c r="H17" s="15">
        <v>1.8</v>
      </c>
      <c r="I17" s="15">
        <v>0.3</v>
      </c>
      <c r="J17" s="16">
        <v>12.9</v>
      </c>
    </row>
    <row r="18" spans="1:10" x14ac:dyDescent="0.25">
      <c r="A18" s="13"/>
      <c r="B18" s="12" t="s">
        <v>14</v>
      </c>
      <c r="C18" s="50" t="s">
        <v>15</v>
      </c>
      <c r="D18" s="36" t="s">
        <v>23</v>
      </c>
      <c r="E18" s="79">
        <v>30</v>
      </c>
      <c r="F18" s="14">
        <v>2.99</v>
      </c>
      <c r="G18" s="27">
        <v>57</v>
      </c>
      <c r="H18" s="28">
        <v>1.8</v>
      </c>
      <c r="I18" s="28">
        <v>0.3</v>
      </c>
      <c r="J18" s="29">
        <v>11.4</v>
      </c>
    </row>
    <row r="19" spans="1:10" x14ac:dyDescent="0.25">
      <c r="A19" s="25"/>
      <c r="B19" s="17"/>
      <c r="C19" s="38"/>
      <c r="D19" s="39"/>
      <c r="E19" s="51">
        <f>SUM(E12:E18)</f>
        <v>917</v>
      </c>
      <c r="F19" s="55">
        <f>SUM(F12:F18)</f>
        <v>622.62879999999996</v>
      </c>
      <c r="G19" s="56">
        <f>SUM(G12:G18)</f>
        <v>669.25</v>
      </c>
      <c r="H19" s="57">
        <f>SUM(H12:H18)</f>
        <v>36.489999999999995</v>
      </c>
      <c r="I19" s="57">
        <f>SUM(I12:I18)</f>
        <v>28.745000000000005</v>
      </c>
      <c r="J19" s="58">
        <f>SUM(J12:J18)</f>
        <v>113.97000000000001</v>
      </c>
    </row>
    <row r="20" spans="1:10" ht="15.75" thickBot="1" x14ac:dyDescent="0.3">
      <c r="A20" s="40"/>
      <c r="B20" s="41"/>
      <c r="C20" s="42"/>
      <c r="D20" s="43"/>
      <c r="E20" s="44"/>
      <c r="F20" s="45"/>
      <c r="G20" s="46"/>
      <c r="H20" s="47"/>
      <c r="I20" s="47"/>
      <c r="J20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SerGB2</cp:lastModifiedBy>
  <cp:lastPrinted>2021-05-18T10:32:40Z</cp:lastPrinted>
  <dcterms:created xsi:type="dcterms:W3CDTF">2015-06-05T18:19:34Z</dcterms:created>
  <dcterms:modified xsi:type="dcterms:W3CDTF">2024-10-22T23:43:06Z</dcterms:modified>
</cp:coreProperties>
</file>