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11" i="3"/>
  <c r="H21" i="3"/>
  <c r="G21" i="3"/>
  <c r="J14" i="3"/>
  <c r="H14" i="3"/>
  <c r="G14" i="3"/>
  <c r="J13" i="3"/>
  <c r="J21" i="3" s="1"/>
  <c r="I13" i="3"/>
  <c r="I21" i="3" s="1"/>
  <c r="H13" i="3"/>
  <c r="G13" i="3"/>
  <c r="F13" i="3"/>
  <c r="F21" i="3" s="1"/>
  <c r="J11" i="3"/>
  <c r="I11" i="3"/>
  <c r="H11" i="3"/>
  <c r="J6" i="3"/>
  <c r="I6" i="3"/>
  <c r="H6" i="3"/>
  <c r="G6" i="3"/>
  <c r="J4" i="3"/>
  <c r="I4" i="3"/>
  <c r="H4" i="3"/>
  <c r="G4" i="3"/>
  <c r="G11" i="3" s="1"/>
  <c r="F4" i="3"/>
  <c r="F11" i="3" s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<sst xmlns="http://schemas.openxmlformats.org/spreadsheetml/2006/main" count="62" uniqueCount="48">
  <si>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</si>
  <si>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</si>
  <si>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</si>
  <si>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</si>
  <si>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</si>
  <si>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</si>
  <si>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</si>
  <si>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</si>
  <si>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</si>
  <si>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</si>
  <si>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</si>
  <si>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</si>
  <si>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</si>
  <si>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</si>
  <si>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</si>
  <si>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</si>
  <si>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</si>
  <si>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</si>
  <si>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</si>
  <si>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</si>
  <si>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</si>
  <si>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</si>
  <si>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</si>
  <si>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</si>
  <si>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</si>
  <si>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Т.32 сб.1981 г.</t>
  </si>
  <si>
    <t>гарнир</t>
  </si>
  <si>
    <t>кисломол.</t>
  </si>
  <si>
    <t>фрукты</t>
  </si>
  <si>
    <t>Апельсин</t>
  </si>
  <si>
    <t>Огурец  консервированный</t>
  </si>
  <si>
    <t>№ 234 сб.2011г.</t>
  </si>
  <si>
    <t>Котлета рыбная</t>
  </si>
  <si>
    <t>№ 305 сб.2011г.</t>
  </si>
  <si>
    <t>Рис припущенный</t>
  </si>
  <si>
    <t>№ 388 сб. 2015 г.</t>
  </si>
  <si>
    <t xml:space="preserve">Напиток из плодов шиповника </t>
  </si>
  <si>
    <t>Сок</t>
  </si>
  <si>
    <t>Яблоко</t>
  </si>
  <si>
    <t>Кукуруза консервированная</t>
  </si>
  <si>
    <t>№ 82 сб.2011г.</t>
  </si>
  <si>
    <t>Борщ с укропом,говядиной отварной</t>
  </si>
  <si>
    <t>№ 265 сб.2011г.</t>
  </si>
  <si>
    <t>Плов из свинины</t>
  </si>
  <si>
    <t>№ 54-4хн-2020</t>
  </si>
  <si>
    <t>Компот из яблок и вишни</t>
  </si>
  <si>
    <t>Сырок творожный глазтрованный</t>
  </si>
  <si>
    <t>2024-10-22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</si>
</sst>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0" fontId="1" fillId="2" borderId="15" xfId="0" applyFont="1" applyFill="1" applyBorder="1"/>
    <xf numFmtId="0" fontId="1" fillId="2" borderId="24" xfId="0" applyFont="1" applyFill="1" applyBorder="1"/>
    <xf numFmtId="0" fontId="4" fillId="2" borderId="22" xfId="2" applyNumberFormat="1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28" xfId="0" applyFont="1" applyFill="1" applyBorder="1"/>
    <xf numFmtId="164" fontId="4" fillId="2" borderId="29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30" xfId="0" applyNumberFormat="1" applyFont="1" applyFill="1" applyBorder="1" applyAlignment="1"/>
    <xf numFmtId="0" fontId="4" fillId="2" borderId="10" xfId="1" applyFont="1" applyFill="1" applyBorder="1"/>
    <xf numFmtId="0" fontId="4" fillId="0" borderId="22" xfId="0" applyFont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0" borderId="3" xfId="0" applyNumberFormat="1" applyFont="1" applyFill="1" applyBorder="1" applyAlignment="1">
      <alignment horizontal="left"/>
    </xf>
    <xf numFmtId="164" fontId="4" fillId="2" borderId="29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30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/>
    <xf numFmtId="0" fontId="4" fillId="2" borderId="1" xfId="1" applyFont="1" applyFill="1" applyBorder="1"/>
    <xf numFmtId="2" fontId="4" fillId="2" borderId="1" xfId="1" applyNumberFormat="1" applyFont="1" applyFill="1" applyBorder="1"/>
    <xf numFmtId="2" fontId="4" fillId="2" borderId="11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32" xfId="0" applyFont="1" applyFill="1" applyBorder="1"/>
    <xf numFmtId="2" fontId="4" fillId="2" borderId="22" xfId="0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1" fillId="0" borderId="24" xfId="0" applyFont="1" applyBorder="1"/>
    <xf numFmtId="0" fontId="4" fillId="2" borderId="11" xfId="0" applyFont="1" applyFill="1" applyBorder="1"/>
    <xf numFmtId="164" fontId="4" fillId="0" borderId="1" xfId="0" applyNumberFormat="1" applyFont="1" applyFill="1" applyBorder="1" applyAlignment="1"/>
    <xf numFmtId="2" fontId="1" fillId="0" borderId="1" xfId="0" applyNumberFormat="1" applyFont="1" applyFill="1" applyBorder="1" applyAlignment="1">
      <alignment horizontal="left"/>
    </xf>
    <xf numFmtId="0" fontId="1" fillId="2" borderId="33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4" fillId="2" borderId="34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H17" sqref="H17:H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57" t="s">
        <v>20</v>
      </c>
      <c r="C1" s="58"/>
      <c r="D1" s="59"/>
      <c r="E1" s="1" t="s">
        <v>10</v>
      </c>
      <c r="F1" s="2"/>
      <c r="G1" s="1"/>
      <c r="H1" s="1"/>
      <c r="I1" s="1" t="s">
        <v>1</v>
      </c>
      <c r="J1" s="16" t="s">
        <v>47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70" t="s">
        <v>28</v>
      </c>
      <c r="C4" s="71" t="s">
        <v>15</v>
      </c>
      <c r="D4" s="56" t="s">
        <v>29</v>
      </c>
      <c r="E4" s="49">
        <v>270</v>
      </c>
      <c r="F4" s="72">
        <f>0.27*245</f>
        <v>66.150000000000006</v>
      </c>
      <c r="G4" s="73">
        <f>43*2.7</f>
        <v>116.10000000000001</v>
      </c>
      <c r="H4" s="73">
        <f>0.9*2.7</f>
        <v>2.4300000000000002</v>
      </c>
      <c r="I4" s="73">
        <f>0.2*2.7</f>
        <v>0.54</v>
      </c>
      <c r="J4" s="74">
        <f>8.1*2.7</f>
        <v>21.87</v>
      </c>
    </row>
    <row r="5" spans="1:11" x14ac:dyDescent="0.35">
      <c r="A5" s="12"/>
      <c r="B5" s="45" t="s">
        <v>24</v>
      </c>
      <c r="C5" s="75" t="s">
        <v>25</v>
      </c>
      <c r="D5" s="76" t="s">
        <v>30</v>
      </c>
      <c r="E5" s="68">
        <v>60</v>
      </c>
      <c r="F5" s="9">
        <v>20.97</v>
      </c>
      <c r="G5" s="77">
        <v>7.2</v>
      </c>
      <c r="H5" s="43">
        <v>0</v>
      </c>
      <c r="I5" s="43">
        <v>0</v>
      </c>
      <c r="J5" s="44">
        <v>1.8</v>
      </c>
    </row>
    <row r="6" spans="1:11" x14ac:dyDescent="0.35">
      <c r="A6" s="12"/>
      <c r="B6" s="45" t="s">
        <v>18</v>
      </c>
      <c r="C6" s="21" t="s">
        <v>31</v>
      </c>
      <c r="D6" s="65" t="s">
        <v>32</v>
      </c>
      <c r="E6" s="22">
        <v>90</v>
      </c>
      <c r="F6" s="66">
        <v>23.98</v>
      </c>
      <c r="G6" s="43">
        <f>148.5*0.9</f>
        <v>133.65</v>
      </c>
      <c r="H6" s="43">
        <f>15.8*0.9</f>
        <v>14.22</v>
      </c>
      <c r="I6" s="43">
        <f>6.1*0.9</f>
        <v>5.49</v>
      </c>
      <c r="J6" s="44">
        <f>7.7*0.9</f>
        <v>6.9300000000000006</v>
      </c>
    </row>
    <row r="7" spans="1:11" x14ac:dyDescent="0.35">
      <c r="A7" s="12"/>
      <c r="B7" s="10" t="s">
        <v>26</v>
      </c>
      <c r="C7" s="21" t="s">
        <v>33</v>
      </c>
      <c r="D7" s="23" t="s">
        <v>34</v>
      </c>
      <c r="E7" s="22">
        <v>150</v>
      </c>
      <c r="F7" s="9">
        <v>12.49</v>
      </c>
      <c r="G7" s="18">
        <v>208.7</v>
      </c>
      <c r="H7" s="18">
        <v>3.6</v>
      </c>
      <c r="I7" s="18">
        <v>5.4</v>
      </c>
      <c r="J7" s="18">
        <v>36.4</v>
      </c>
    </row>
    <row r="8" spans="1:11" x14ac:dyDescent="0.35">
      <c r="A8" s="12"/>
      <c r="B8" s="10" t="s">
        <v>13</v>
      </c>
      <c r="C8" s="78" t="s">
        <v>35</v>
      </c>
      <c r="D8" s="78" t="s">
        <v>36</v>
      </c>
      <c r="E8" s="25">
        <v>200</v>
      </c>
      <c r="F8" s="13">
        <v>10.6</v>
      </c>
      <c r="G8" s="43">
        <v>88.2</v>
      </c>
      <c r="H8" s="43">
        <v>0.68</v>
      </c>
      <c r="I8" s="43">
        <v>0.3</v>
      </c>
      <c r="J8" s="44">
        <v>20.7</v>
      </c>
    </row>
    <row r="9" spans="1:11" x14ac:dyDescent="0.35">
      <c r="A9" s="12"/>
      <c r="B9" s="11" t="s">
        <v>14</v>
      </c>
      <c r="C9" s="19" t="s">
        <v>15</v>
      </c>
      <c r="D9" s="23" t="s">
        <v>16</v>
      </c>
      <c r="E9" s="25">
        <v>30</v>
      </c>
      <c r="F9" s="36">
        <v>3</v>
      </c>
      <c r="G9" s="37">
        <v>63</v>
      </c>
      <c r="H9" s="37">
        <v>1.8</v>
      </c>
      <c r="I9" s="37">
        <v>0.3</v>
      </c>
      <c r="J9" s="38">
        <v>12.9</v>
      </c>
    </row>
    <row r="10" spans="1:11" x14ac:dyDescent="0.35">
      <c r="A10" s="12"/>
      <c r="B10" s="10" t="s">
        <v>13</v>
      </c>
      <c r="C10" s="19" t="s">
        <v>15</v>
      </c>
      <c r="D10" s="78" t="s">
        <v>37</v>
      </c>
      <c r="E10" s="22">
        <v>200</v>
      </c>
      <c r="F10" s="13">
        <v>38.799999999999997</v>
      </c>
      <c r="G10" s="43">
        <v>88.2</v>
      </c>
      <c r="H10" s="43">
        <v>0.68</v>
      </c>
      <c r="I10" s="43">
        <v>0.3</v>
      </c>
      <c r="J10" s="44">
        <v>20.7</v>
      </c>
    </row>
    <row r="11" spans="1:11" x14ac:dyDescent="0.35">
      <c r="A11" s="20"/>
      <c r="B11" s="50"/>
      <c r="C11" s="51"/>
      <c r="D11" s="55"/>
      <c r="E11" s="25">
        <f>SUM(E4:E10)</f>
        <v>1000</v>
      </c>
      <c r="F11" s="13">
        <f>SUM(F4:F10)</f>
        <v>175.99</v>
      </c>
      <c r="G11" s="61">
        <f>SUM(G4:G10)</f>
        <v>705.05000000000007</v>
      </c>
      <c r="H11" s="62">
        <f>SUM(H4:H10)</f>
        <v>23.410000000000004</v>
      </c>
      <c r="I11" s="62">
        <f>SUM(I4:I10)</f>
        <v>12.330000000000002</v>
      </c>
      <c r="J11" s="63">
        <f>SUM(J4:J10)</f>
        <v>121.30000000000001</v>
      </c>
    </row>
    <row r="12" spans="1:11" ht="15" thickBot="1" x14ac:dyDescent="0.4">
      <c r="A12" s="26"/>
      <c r="B12" s="27"/>
      <c r="C12" s="28"/>
      <c r="D12" s="29"/>
      <c r="E12" s="30"/>
      <c r="F12" s="31"/>
      <c r="G12" s="32"/>
      <c r="H12" s="33"/>
      <c r="I12" s="33"/>
      <c r="J12" s="34"/>
    </row>
    <row r="13" spans="1:11" x14ac:dyDescent="0.35">
      <c r="A13" s="12" t="s">
        <v>9</v>
      </c>
      <c r="B13" s="70" t="s">
        <v>28</v>
      </c>
      <c r="C13" s="71" t="s">
        <v>15</v>
      </c>
      <c r="D13" s="79" t="s">
        <v>38</v>
      </c>
      <c r="E13" s="22">
        <v>130</v>
      </c>
      <c r="F13" s="9">
        <f>0.13*190</f>
        <v>24.7</v>
      </c>
      <c r="G13" s="80">
        <f>43*1.3</f>
        <v>55.9</v>
      </c>
      <c r="H13" s="80">
        <f>0.9*1.3</f>
        <v>1.1700000000000002</v>
      </c>
      <c r="I13" s="80">
        <f>0.2*1.3</f>
        <v>0.26</v>
      </c>
      <c r="J13" s="81">
        <f>8.1*1.3</f>
        <v>10.53</v>
      </c>
    </row>
    <row r="14" spans="1:11" x14ac:dyDescent="0.35">
      <c r="A14" s="12"/>
      <c r="B14" s="10" t="s">
        <v>24</v>
      </c>
      <c r="C14" s="75" t="s">
        <v>25</v>
      </c>
      <c r="D14" s="79" t="s">
        <v>39</v>
      </c>
      <c r="E14" s="35">
        <v>60</v>
      </c>
      <c r="F14" s="14">
        <v>19.84</v>
      </c>
      <c r="G14" s="82">
        <f>50*0.6</f>
        <v>30</v>
      </c>
      <c r="H14" s="82">
        <f>2*0.6</f>
        <v>1.2</v>
      </c>
      <c r="I14" s="82">
        <v>0</v>
      </c>
      <c r="J14" s="83">
        <f>11*0.6</f>
        <v>6.6</v>
      </c>
    </row>
    <row r="15" spans="1:11" x14ac:dyDescent="0.35">
      <c r="A15" s="12"/>
      <c r="B15" s="47" t="s">
        <v>17</v>
      </c>
      <c r="C15" s="48" t="s">
        <v>40</v>
      </c>
      <c r="D15" s="76" t="s">
        <v>41</v>
      </c>
      <c r="E15" s="35">
        <v>227</v>
      </c>
      <c r="F15" s="14">
        <v>37.35</v>
      </c>
      <c r="G15" s="84">
        <v>153</v>
      </c>
      <c r="H15" s="85">
        <v>8.24</v>
      </c>
      <c r="I15" s="85">
        <v>8.6999999999999993</v>
      </c>
      <c r="J15" s="86">
        <v>8.6999999999999993</v>
      </c>
    </row>
    <row r="16" spans="1:11" x14ac:dyDescent="0.35">
      <c r="A16" s="12"/>
      <c r="B16" s="47" t="s">
        <v>19</v>
      </c>
      <c r="C16" s="21" t="s">
        <v>42</v>
      </c>
      <c r="D16" s="65" t="s">
        <v>43</v>
      </c>
      <c r="E16" s="22">
        <v>240</v>
      </c>
      <c r="F16" s="66">
        <v>70.239999999999995</v>
      </c>
      <c r="G16" s="43">
        <v>331.6</v>
      </c>
      <c r="H16" s="43">
        <v>22.8</v>
      </c>
      <c r="I16" s="43">
        <v>23.1</v>
      </c>
      <c r="J16" s="43">
        <v>57.9</v>
      </c>
    </row>
    <row r="17" spans="1:10" x14ac:dyDescent="0.35">
      <c r="A17" s="12"/>
      <c r="B17" s="11" t="s">
        <v>13</v>
      </c>
      <c r="C17" s="60" t="s">
        <v>44</v>
      </c>
      <c r="D17" s="23" t="s">
        <v>45</v>
      </c>
      <c r="E17" s="25">
        <v>200</v>
      </c>
      <c r="F17" s="9">
        <v>14.44</v>
      </c>
      <c r="G17" s="43">
        <v>32.700000000000003</v>
      </c>
      <c r="H17" s="43">
        <v>0.2</v>
      </c>
      <c r="I17" s="43">
        <v>0.1</v>
      </c>
      <c r="J17" s="44">
        <v>7.8</v>
      </c>
    </row>
    <row r="18" spans="1:10" x14ac:dyDescent="0.35">
      <c r="A18" s="12"/>
      <c r="B18" s="11" t="s">
        <v>14</v>
      </c>
      <c r="C18" s="19" t="s">
        <v>15</v>
      </c>
      <c r="D18" s="23" t="s">
        <v>16</v>
      </c>
      <c r="E18" s="25">
        <v>30</v>
      </c>
      <c r="F18" s="36">
        <v>3</v>
      </c>
      <c r="G18" s="37">
        <v>63</v>
      </c>
      <c r="H18" s="37">
        <v>1.8</v>
      </c>
      <c r="I18" s="37">
        <v>0.3</v>
      </c>
      <c r="J18" s="38">
        <v>12.9</v>
      </c>
    </row>
    <row r="19" spans="1:10" x14ac:dyDescent="0.35">
      <c r="A19" s="12"/>
      <c r="B19" s="11" t="s">
        <v>14</v>
      </c>
      <c r="C19" s="39" t="s">
        <v>15</v>
      </c>
      <c r="D19" s="23" t="s">
        <v>23</v>
      </c>
      <c r="E19" s="69">
        <v>30</v>
      </c>
      <c r="F19" s="13">
        <v>2.99</v>
      </c>
      <c r="G19" s="40">
        <v>57</v>
      </c>
      <c r="H19" s="41">
        <v>1.8</v>
      </c>
      <c r="I19" s="41">
        <v>0.3</v>
      </c>
      <c r="J19" s="42">
        <v>11.4</v>
      </c>
    </row>
    <row r="20" spans="1:10" x14ac:dyDescent="0.35">
      <c r="A20" s="20"/>
      <c r="B20" s="11" t="s">
        <v>27</v>
      </c>
      <c r="C20" s="19" t="s">
        <v>15</v>
      </c>
      <c r="D20" s="46" t="s">
        <v>46</v>
      </c>
      <c r="E20" s="25">
        <v>80</v>
      </c>
      <c r="F20" s="67">
        <v>70</v>
      </c>
      <c r="G20" s="84">
        <v>144</v>
      </c>
      <c r="H20" s="85">
        <v>4.4000000000000004</v>
      </c>
      <c r="I20" s="85">
        <v>9.1199999999999992</v>
      </c>
      <c r="J20" s="86">
        <v>11</v>
      </c>
    </row>
    <row r="21" spans="1:10" x14ac:dyDescent="0.35">
      <c r="A21" s="20"/>
      <c r="B21" s="50"/>
      <c r="C21" s="51"/>
      <c r="D21" s="55"/>
      <c r="E21" s="24">
        <f>SUM(E13:E20)</f>
        <v>997</v>
      </c>
      <c r="F21" s="64">
        <f>SUM(F13:F20)</f>
        <v>242.56</v>
      </c>
      <c r="G21" s="52">
        <f>SUM(G13:G20)</f>
        <v>867.2</v>
      </c>
      <c r="H21" s="53">
        <f>SUM(H13:H20)</f>
        <v>41.609999999999992</v>
      </c>
      <c r="I21" s="53">
        <f>SUM(I13:I20)</f>
        <v>41.879999999999995</v>
      </c>
      <c r="J21" s="54">
        <f>SUM(J13:J20)</f>
        <v>126.83</v>
      </c>
    </row>
    <row r="22" spans="1:10" ht="15" thickBot="1" x14ac:dyDescent="0.4">
      <c r="A22" s="26"/>
      <c r="B22" s="27"/>
      <c r="C22" s="28"/>
      <c r="D22" s="29"/>
      <c r="E22" s="30"/>
      <c r="F22" s="31"/>
      <c r="G22" s="32"/>
      <c r="H22" s="33"/>
      <c r="I22" s="33"/>
      <c r="J22" s="34"/>
    </row>
  </sheetData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2024-10-22T12:55:37Z</dcterms:modified>
</cp:coreProperties>
</file>