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B2\Desktop\"/>
    </mc:Choice>
  </mc:AlternateContent>
  <bookViews>
    <workbookView xWindow="0" yWindow="0" windowWidth="19185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8" i="1"/>
  <c r="E10" i="1"/>
  <c r="G18" i="1"/>
  <c r="J15" i="1"/>
  <c r="J18" i="1" s="1"/>
  <c r="I15" i="1"/>
  <c r="I18" i="1" s="1"/>
  <c r="H15" i="1"/>
  <c r="H18" i="1" s="1"/>
  <c r="G15" i="1"/>
  <c r="J13" i="1"/>
  <c r="I13" i="1"/>
  <c r="H13" i="1"/>
  <c r="G13" i="1"/>
  <c r="J12" i="1"/>
  <c r="H12" i="1"/>
  <c r="G12" i="1"/>
  <c r="F12" i="1"/>
  <c r="F18" i="1" s="1"/>
  <c r="F10" i="1"/>
  <c r="J8" i="1"/>
  <c r="I8" i="1"/>
  <c r="H8" i="1"/>
  <c r="G8" i="1"/>
  <c r="G4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<sst xmlns="http://schemas.openxmlformats.org/spreadsheetml/2006/main" count="53" uniqueCount="46">
  <si>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</si>
  <si>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</si>
  <si>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</si>
  <si>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</si>
  <si>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</si>
  <si>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</si>
  <si>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</si>
  <si>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</si>
  <si>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</si>
  <si>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</si>
  <si>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</si>
  <si>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</si>
  <si>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</si>
  <si>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"Гимназия № 13"</t>
  </si>
  <si>
    <t>Завтрак</t>
  </si>
  <si>
    <t>напиток</t>
  </si>
  <si>
    <t>Приём пищи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</si>
  <si>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</si>
  <si>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</si>
  <si>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</si>
  <si>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</si>
  <si>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</si>
  <si>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</si>
  <si>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№ 54-2гн-2020</t>
  </si>
  <si>
    <t>Чай с сахаром</t>
  </si>
  <si>
    <t>закуска</t>
  </si>
  <si>
    <t>Т. 32 сб.81г.</t>
  </si>
  <si>
    <t>№ 54-6хн-2020</t>
  </si>
  <si>
    <t>Компот из изюма</t>
  </si>
  <si>
    <t>Салат из болгарского перца</t>
  </si>
  <si>
    <t>№ 294 сб.2011г.</t>
  </si>
  <si>
    <t>Биточки из птицы</t>
  </si>
  <si>
    <t>гарнир</t>
  </si>
  <si>
    <t>№ 309 сб.2011г.</t>
  </si>
  <si>
    <t>Макаронные изделия отварные</t>
  </si>
  <si>
    <t>сладкое</t>
  </si>
  <si>
    <t>Печенье</t>
  </si>
  <si>
    <t>Т.32 сб.1981г.</t>
  </si>
  <si>
    <t>Кукуруза консервированная</t>
  </si>
  <si>
    <t>№ 111 сб.2011г.</t>
  </si>
  <si>
    <t>Суп с макар. изделиями,птицей отварной</t>
  </si>
  <si>
    <t>№ 268 сб.2011г.</t>
  </si>
  <si>
    <t>Котлета мясная</t>
  </si>
  <si>
    <t>№ 302 сб.2011г.</t>
  </si>
  <si>
    <t>Каша гречневая</t>
  </si>
  <si>
    <t>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</si>
</sst>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49" fontId="1" fillId="2" borderId="8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7" xfId="0" applyFont="1" applyBorder="1"/>
    <xf numFmtId="2" fontId="4" fillId="2" borderId="22" xfId="1" applyNumberFormat="1" applyFont="1" applyFill="1" applyBorder="1" applyAlignment="1"/>
    <xf numFmtId="2" fontId="4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3" xfId="0" applyFont="1" applyFill="1" applyBorder="1"/>
    <xf numFmtId="2" fontId="4" fillId="2" borderId="1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vertical="center"/>
    </xf>
    <xf numFmtId="0" fontId="5" fillId="0" borderId="18" xfId="0" applyFont="1" applyBorder="1"/>
    <xf numFmtId="2" fontId="1" fillId="2" borderId="5" xfId="0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4" xfId="2" applyNumberFormat="1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3" xfId="2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/>
    <xf numFmtId="0" fontId="4" fillId="2" borderId="26" xfId="0" applyFont="1" applyFill="1" applyBorder="1"/>
    <xf numFmtId="2" fontId="4" fillId="2" borderId="19" xfId="1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1" xfId="0" applyNumberFormat="1" applyFont="1" applyFill="1" applyBorder="1" applyAlignment="1"/>
    <xf numFmtId="0" fontId="1" fillId="2" borderId="31" xfId="0" applyFont="1" applyFill="1" applyBorder="1"/>
    <xf numFmtId="0" fontId="4" fillId="2" borderId="14" xfId="1" applyFont="1" applyFill="1" applyBorder="1"/>
    <xf numFmtId="0" fontId="4" fillId="0" borderId="13" xfId="0" applyFont="1" applyBorder="1"/>
    <xf numFmtId="164" fontId="4" fillId="2" borderId="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0" fillId="0" borderId="0" xfId="0" applyBorder="1"/>
    <xf numFmtId="0" fontId="5" fillId="0" borderId="32" xfId="0" applyFont="1" applyBorder="1"/>
    <xf numFmtId="0" fontId="5" fillId="0" borderId="33" xfId="0" applyFont="1" applyBorder="1"/>
    <xf numFmtId="0" fontId="1" fillId="0" borderId="13" xfId="0" applyFont="1" applyBorder="1"/>
    <xf numFmtId="0" fontId="1" fillId="2" borderId="26" xfId="0" applyFont="1" applyFill="1" applyBorder="1"/>
    <xf numFmtId="0" fontId="4" fillId="2" borderId="35" xfId="0" applyFont="1" applyFill="1" applyBorder="1"/>
    <xf numFmtId="2" fontId="4" fillId="2" borderId="36" xfId="1" applyNumberFormat="1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14" xfId="0" applyFont="1" applyFill="1" applyBorder="1"/>
    <xf numFmtId="0" fontId="4" fillId="2" borderId="12" xfId="0" applyFont="1" applyFill="1" applyBorder="1"/>
    <xf numFmtId="164" fontId="4" fillId="0" borderId="22" xfId="0" applyNumberFormat="1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0" fontId="1" fillId="2" borderId="38" xfId="0" applyFont="1" applyFill="1" applyBorder="1"/>
    <xf numFmtId="0" fontId="1" fillId="0" borderId="18" xfId="0" applyFont="1" applyBorder="1"/>
    <xf numFmtId="0" fontId="4" fillId="2" borderId="14" xfId="0" applyFont="1" applyFill="1" applyBorder="1"/>
    <xf numFmtId="0" fontId="1" fillId="2" borderId="39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0" fontId="1" fillId="0" borderId="12" xfId="0" applyFont="1" applyBorder="1"/>
    <xf numFmtId="2" fontId="1" fillId="0" borderId="28" xfId="0" applyNumberFormat="1" applyFont="1" applyFill="1" applyBorder="1" applyAlignment="1">
      <alignment horizontal="left"/>
    </xf>
    <xf numFmtId="0" fontId="4" fillId="2" borderId="34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4" fillId="0" borderId="27" xfId="0" applyFont="1" applyBorder="1"/>
    <xf numFmtId="0" fontId="4" fillId="2" borderId="40" xfId="2" applyNumberFormat="1" applyFont="1" applyFill="1" applyBorder="1" applyAlignment="1">
      <alignment horizontal="center"/>
    </xf>
    <xf numFmtId="164" fontId="4" fillId="0" borderId="36" xfId="0" applyNumberFormat="1" applyFont="1" applyFill="1" applyBorder="1" applyAlignment="1">
      <alignment horizontal="right"/>
    </xf>
    <xf numFmtId="0" fontId="1" fillId="0" borderId="17" xfId="0" applyFont="1" applyBorder="1"/>
    <xf numFmtId="0" fontId="4" fillId="2" borderId="29" xfId="2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64" fontId="4" fillId="0" borderId="37" xfId="0" applyNumberFormat="1" applyFont="1" applyFill="1" applyBorder="1" applyAlignment="1">
      <alignment horizontal="right"/>
    </xf>
    <xf numFmtId="0" fontId="1" fillId="0" borderId="28" xfId="0" applyFont="1" applyBorder="1"/>
    <xf numFmtId="0" fontId="4" fillId="2" borderId="41" xfId="0" applyFont="1" applyFill="1" applyBorder="1"/>
    <xf numFmtId="0" fontId="4" fillId="2" borderId="28" xfId="2" applyNumberFormat="1" applyFont="1" applyFill="1" applyBorder="1" applyAlignment="1">
      <alignment horizontal="center"/>
    </xf>
    <xf numFmtId="0" fontId="1" fillId="2" borderId="42" xfId="0" applyFont="1" applyFill="1" applyBorder="1"/>
    <xf numFmtId="0" fontId="1" fillId="0" borderId="27" xfId="0" applyFont="1" applyBorder="1"/>
    <xf numFmtId="164" fontId="4" fillId="2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1"/>
  <sheetViews>
    <sheetView showGridLines="0" showRowColHeaders="0" tabSelected="1" zoomScale="90" zoomScaleNormal="9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13</v>
      </c>
      <c r="C1" s="73"/>
      <c r="D1" s="74"/>
      <c r="E1" s="1" t="s">
        <v>10</v>
      </c>
      <c r="F1" s="2"/>
      <c r="G1" s="1"/>
      <c r="H1" s="1"/>
      <c r="I1" s="1" t="s">
        <v>1</v>
      </c>
      <c r="J1" s="3" t="s">
        <v>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16</v>
      </c>
      <c r="B3" s="5" t="s">
        <v>2</v>
      </c>
      <c r="C3" s="6" t="s">
        <v>11</v>
      </c>
      <c r="D3" s="7" t="s">
        <v>3</v>
      </c>
      <c r="E3" s="7" t="s">
        <v>12</v>
      </c>
      <c r="F3" s="7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x14ac:dyDescent="0.25">
      <c r="A4" s="44" t="s">
        <v>14</v>
      </c>
      <c r="B4" s="57" t="s">
        <v>25</v>
      </c>
      <c r="C4" s="62" t="s">
        <v>26</v>
      </c>
      <c r="D4" s="39" t="s">
        <v>29</v>
      </c>
      <c r="E4" s="28">
        <v>60</v>
      </c>
      <c r="F4" s="12">
        <v>24.85</v>
      </c>
      <c r="G4" s="69">
        <f>70.5+43.5</f>
        <v>114</v>
      </c>
      <c r="H4" s="69">
        <v>2</v>
      </c>
      <c r="I4" s="69">
        <v>3</v>
      </c>
      <c r="J4" s="75">
        <v>10</v>
      </c>
    </row>
    <row r="5" spans="1:10" x14ac:dyDescent="0.25">
      <c r="A5" s="43"/>
      <c r="B5" s="66" t="s">
        <v>21</v>
      </c>
      <c r="C5" s="15" t="s">
        <v>30</v>
      </c>
      <c r="D5" s="27" t="s">
        <v>31</v>
      </c>
      <c r="E5" s="28">
        <v>90</v>
      </c>
      <c r="F5" s="12">
        <v>34.94</v>
      </c>
      <c r="G5" s="17">
        <v>174.6</v>
      </c>
      <c r="H5" s="17">
        <v>14.4</v>
      </c>
      <c r="I5" s="17">
        <v>3.3</v>
      </c>
      <c r="J5" s="65">
        <v>10.1</v>
      </c>
    </row>
    <row r="6" spans="1:10" x14ac:dyDescent="0.25">
      <c r="A6" s="43"/>
      <c r="B6" s="76" t="s">
        <v>32</v>
      </c>
      <c r="C6" s="45" t="s">
        <v>33</v>
      </c>
      <c r="D6" s="77" t="s">
        <v>34</v>
      </c>
      <c r="E6" s="78">
        <v>150</v>
      </c>
      <c r="F6" s="12">
        <v>9.94</v>
      </c>
      <c r="G6" s="18">
        <v>202</v>
      </c>
      <c r="H6" s="17">
        <v>5.3</v>
      </c>
      <c r="I6" s="17">
        <v>5.5</v>
      </c>
      <c r="J6" s="65">
        <v>32.700000000000003</v>
      </c>
    </row>
    <row r="7" spans="1:10" x14ac:dyDescent="0.25">
      <c r="A7" s="43"/>
      <c r="B7" s="15" t="s">
        <v>15</v>
      </c>
      <c r="C7" s="70" t="s">
        <v>27</v>
      </c>
      <c r="D7" s="27" t="s">
        <v>28</v>
      </c>
      <c r="E7" s="71">
        <v>200</v>
      </c>
      <c r="F7" s="12">
        <v>9.24</v>
      </c>
      <c r="G7" s="17">
        <v>106.4</v>
      </c>
      <c r="H7" s="17">
        <v>0.7</v>
      </c>
      <c r="I7" s="17">
        <v>0.1</v>
      </c>
      <c r="J7" s="65">
        <v>25.6</v>
      </c>
    </row>
    <row r="8" spans="1:10" x14ac:dyDescent="0.25">
      <c r="A8" s="43"/>
      <c r="B8" s="15" t="s">
        <v>35</v>
      </c>
      <c r="C8" s="15" t="s">
        <v>18</v>
      </c>
      <c r="D8" s="77" t="s">
        <v>36</v>
      </c>
      <c r="E8" s="28">
        <v>70</v>
      </c>
      <c r="F8" s="12">
        <v>16.73</v>
      </c>
      <c r="G8" s="17">
        <f>417*0.7</f>
        <v>291.89999999999998</v>
      </c>
      <c r="H8" s="17">
        <f>7.5*0.7</f>
        <v>5.25</v>
      </c>
      <c r="I8" s="17">
        <f>9.8*0.7</f>
        <v>6.86</v>
      </c>
      <c r="J8" s="65">
        <f>74.4*0.7</f>
        <v>52.08</v>
      </c>
    </row>
    <row r="9" spans="1:10" x14ac:dyDescent="0.25">
      <c r="A9" s="43"/>
      <c r="B9" s="29" t="s">
        <v>17</v>
      </c>
      <c r="C9" s="15" t="s">
        <v>18</v>
      </c>
      <c r="D9" s="27" t="s">
        <v>19</v>
      </c>
      <c r="E9" s="51">
        <v>30</v>
      </c>
      <c r="F9" s="16">
        <v>2.84</v>
      </c>
      <c r="G9" s="13">
        <v>63</v>
      </c>
      <c r="H9" s="13">
        <v>1.8</v>
      </c>
      <c r="I9" s="13">
        <v>0.3</v>
      </c>
      <c r="J9" s="14">
        <v>12.9</v>
      </c>
    </row>
    <row r="10" spans="1:10" x14ac:dyDescent="0.25">
      <c r="A10" s="10"/>
      <c r="B10" s="31"/>
      <c r="C10" s="46"/>
      <c r="D10" s="47"/>
      <c r="E10" s="30">
        <f>SUM(E4:E9)</f>
        <v>600</v>
      </c>
      <c r="F10" s="33">
        <f>SUM(F4:F9)</f>
        <v>98.54</v>
      </c>
      <c r="G10" s="34">
        <f>SUM(G4:G9)</f>
        <v>951.9</v>
      </c>
      <c r="H10" s="35">
        <f>SUM(H4:H9)</f>
        <v>29.45</v>
      </c>
      <c r="I10" s="35">
        <f>SUM(I4:I9)</f>
        <v>19.060000000000002</v>
      </c>
      <c r="J10" s="36">
        <f>SUM(J4:J9)</f>
        <v>143.38000000000002</v>
      </c>
    </row>
    <row r="11" spans="1:10" ht="15.75" thickBot="1" x14ac:dyDescent="0.3">
      <c r="A11" s="58"/>
      <c r="B11" s="37"/>
      <c r="C11" s="53"/>
      <c r="D11" s="59"/>
      <c r="E11" s="60"/>
      <c r="F11" s="61"/>
      <c r="G11" s="24"/>
      <c r="H11" s="24"/>
      <c r="I11" s="24"/>
      <c r="J11" s="25"/>
    </row>
    <row r="12" spans="1:10" x14ac:dyDescent="0.25">
      <c r="A12" s="10" t="s">
        <v>9</v>
      </c>
      <c r="B12" s="79" t="s">
        <v>25</v>
      </c>
      <c r="C12" s="80" t="s">
        <v>37</v>
      </c>
      <c r="D12" s="67" t="s">
        <v>38</v>
      </c>
      <c r="E12" s="68">
        <v>50</v>
      </c>
      <c r="F12" s="48">
        <f>16.7*0.5*1.93</f>
        <v>16.115499999999997</v>
      </c>
      <c r="G12" s="55">
        <f>30/0.6*0.5</f>
        <v>25</v>
      </c>
      <c r="H12" s="55">
        <f>1.2/0.6*0.5</f>
        <v>1</v>
      </c>
      <c r="I12" s="55">
        <v>0</v>
      </c>
      <c r="J12" s="56">
        <f>6.6/6*5</f>
        <v>5.4999999999999991</v>
      </c>
    </row>
    <row r="13" spans="1:10" x14ac:dyDescent="0.25">
      <c r="A13" s="10"/>
      <c r="B13" s="66" t="s">
        <v>20</v>
      </c>
      <c r="C13" s="45" t="s">
        <v>39</v>
      </c>
      <c r="D13" s="54" t="s">
        <v>40</v>
      </c>
      <c r="E13" s="26">
        <v>220</v>
      </c>
      <c r="F13" s="11">
        <v>16.09</v>
      </c>
      <c r="G13" s="52">
        <f>102+38.69</f>
        <v>140.69</v>
      </c>
      <c r="H13" s="52">
        <f>2.52+8.03</f>
        <v>10.549999999999999</v>
      </c>
      <c r="I13" s="52">
        <f>2.16+0.59</f>
        <v>2.75</v>
      </c>
      <c r="J13" s="81">
        <f>18.2+0.28</f>
        <v>18.48</v>
      </c>
    </row>
    <row r="14" spans="1:10" x14ac:dyDescent="0.25">
      <c r="A14" s="10"/>
      <c r="B14" s="66" t="s">
        <v>22</v>
      </c>
      <c r="C14" s="45" t="s">
        <v>41</v>
      </c>
      <c r="D14" s="54" t="s">
        <v>42</v>
      </c>
      <c r="E14" s="26">
        <v>90</v>
      </c>
      <c r="F14" s="11">
        <v>42.44</v>
      </c>
      <c r="G14" s="82">
        <v>271.2</v>
      </c>
      <c r="H14" s="82">
        <v>16.399999999999999</v>
      </c>
      <c r="I14" s="82">
        <v>16.32</v>
      </c>
      <c r="J14" s="82">
        <v>14.64</v>
      </c>
    </row>
    <row r="15" spans="1:10" x14ac:dyDescent="0.25">
      <c r="A15" s="10"/>
      <c r="B15" s="76" t="s">
        <v>32</v>
      </c>
      <c r="C15" s="45" t="s">
        <v>43</v>
      </c>
      <c r="D15" s="27" t="s">
        <v>44</v>
      </c>
      <c r="E15" s="64">
        <v>150</v>
      </c>
      <c r="F15" s="12">
        <v>9.2200000000000006</v>
      </c>
      <c r="G15" s="17">
        <f>1625*0.15</f>
        <v>243.75</v>
      </c>
      <c r="H15" s="17">
        <f>57.32*0.15</f>
        <v>8.597999999999999</v>
      </c>
      <c r="I15" s="17">
        <f>40.62*0.15</f>
        <v>6.0929999999999991</v>
      </c>
      <c r="J15" s="65">
        <f>257.61*0.15</f>
        <v>38.641500000000001</v>
      </c>
    </row>
    <row r="16" spans="1:10" x14ac:dyDescent="0.25">
      <c r="A16" s="10"/>
      <c r="B16" s="45" t="s">
        <v>15</v>
      </c>
      <c r="C16" s="63" t="s">
        <v>23</v>
      </c>
      <c r="D16" s="39" t="s">
        <v>24</v>
      </c>
      <c r="E16" s="28">
        <v>200</v>
      </c>
      <c r="F16" s="12">
        <v>1.46</v>
      </c>
      <c r="G16" s="18">
        <v>26.8</v>
      </c>
      <c r="H16" s="18">
        <v>0.2</v>
      </c>
      <c r="I16" s="18">
        <v>0.02</v>
      </c>
      <c r="J16" s="19">
        <v>6.5</v>
      </c>
    </row>
    <row r="17" spans="1:17" x14ac:dyDescent="0.25">
      <c r="A17" s="10"/>
      <c r="B17" s="29" t="s">
        <v>17</v>
      </c>
      <c r="C17" s="15" t="s">
        <v>18</v>
      </c>
      <c r="D17" s="27" t="s">
        <v>19</v>
      </c>
      <c r="E17" s="51">
        <v>30</v>
      </c>
      <c r="F17" s="16">
        <v>2.84</v>
      </c>
      <c r="G17" s="13">
        <v>63</v>
      </c>
      <c r="H17" s="13">
        <v>1.8</v>
      </c>
      <c r="I17" s="13">
        <v>0.3</v>
      </c>
      <c r="J17" s="14">
        <v>12.9</v>
      </c>
    </row>
    <row r="18" spans="1:17" x14ac:dyDescent="0.25">
      <c r="A18" s="10"/>
      <c r="B18" s="31"/>
      <c r="C18" s="46"/>
      <c r="D18" s="32"/>
      <c r="E18" s="49">
        <f>SUM(E12:E17)</f>
        <v>740</v>
      </c>
      <c r="F18" s="16">
        <f>SUM(F12:F17)</f>
        <v>88.165499999999994</v>
      </c>
      <c r="G18" s="40">
        <f>SUM(G14:G17)</f>
        <v>604.75</v>
      </c>
      <c r="H18" s="40">
        <f>SUM(H14:H17)</f>
        <v>26.997999999999998</v>
      </c>
      <c r="I18" s="41">
        <f>SUM(I14:I17)</f>
        <v>22.733000000000001</v>
      </c>
      <c r="J18" s="20">
        <f>SUM(J14:J17)</f>
        <v>72.6815</v>
      </c>
    </row>
    <row r="19" spans="1:17" ht="15.75" thickBot="1" x14ac:dyDescent="0.3">
      <c r="A19" s="21"/>
      <c r="B19" s="37"/>
      <c r="C19" s="53"/>
      <c r="D19" s="38"/>
      <c r="E19" s="50"/>
      <c r="F19" s="22"/>
      <c r="G19" s="23"/>
      <c r="H19" s="24"/>
      <c r="I19" s="24"/>
      <c r="J19" s="25"/>
    </row>
    <row r="28" spans="1:17" x14ac:dyDescent="0.25">
      <c r="A28" s="42"/>
      <c r="B28" s="42"/>
    </row>
    <row r="29" spans="1:17" x14ac:dyDescent="0.25">
      <c r="A29" s="42"/>
      <c r="B29" s="42"/>
    </row>
    <row r="30" spans="1:17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7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</row>
  </sheetData>
  <mergeCells count="1">
    <mergeCell ref="B1:D1"/>
  </mergeCells>
  <hyperlinks>
    <hyperlink ref="B7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2024-05-22T22:29:20Z</dcterms:modified>
</cp:coreProperties>
</file>