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8" i="3"/>
  <c r="J15" i="3"/>
  <c r="I15" i="3"/>
  <c r="G15" i="3"/>
  <c r="F15" i="3"/>
  <c r="J10" i="3"/>
  <c r="I10" i="3"/>
  <c r="H10" i="3"/>
  <c r="H15" i="3" s="1"/>
  <c r="G10" i="3"/>
  <c r="I8" i="3"/>
  <c r="G8" i="3"/>
  <c r="F8" i="3"/>
  <c r="J4" i="3"/>
  <c r="J8" i="3" s="1"/>
  <c r="I4" i="3"/>
  <c r="H4" i="3"/>
  <c r="H8" i="3" s="1"/>
  <c r="G4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<sst xmlns="http://schemas.openxmlformats.org/spreadsheetml/2006/main" count="44" uniqueCount="40">
  <si>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</si>
  <si>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</si>
  <si>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</si>
  <si>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</si>
  <si>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</si>
  <si>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</si>
  <si>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</si>
  <si>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</si>
  <si>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</si>
  <si>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</si>
  <si>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</si>
  <si>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</si>
  <si>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</si>
  <si>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</si>
  <si>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</si>
  <si>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</si>
  <si>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</si>
  <si>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</si>
  <si>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</si>
  <si>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</si>
  <si>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</si>
  <si>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</si>
  <si>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</si>
  <si>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№ 54-2гн-2020</t>
  </si>
  <si>
    <t>Чай с сахаром</t>
  </si>
  <si>
    <t>Хлеб  ржано-пшеничный</t>
  </si>
  <si>
    <t>2024-05-20</t>
  </si>
  <si>
    <t>закуска</t>
  </si>
  <si>
    <t>Т. 32 сб.81г.</t>
  </si>
  <si>
    <t>Зелёный горошек</t>
  </si>
  <si>
    <t>№ 392 сб.2011г.</t>
  </si>
  <si>
    <t>Пельмени отварные с маслом сливочным</t>
  </si>
  <si>
    <t>№ 50 сб.1981г.</t>
  </si>
  <si>
    <t>Икра кабачковая</t>
  </si>
  <si>
    <t>№ 84 сб.2011г.</t>
  </si>
  <si>
    <t>Борщ  с фасолью,птицей отварнорй</t>
  </si>
  <si>
    <t>№ 54-12м-2020</t>
  </si>
  <si>
    <t>Плов из птицы</t>
  </si>
  <si>
    <t>№ 54-6хн-2020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</si>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</sst>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2" xfId="0" applyFont="1" applyBorder="1"/>
    <xf numFmtId="0" fontId="5" fillId="0" borderId="11" xfId="0" applyFont="1" applyBorder="1"/>
    <xf numFmtId="0" fontId="4" fillId="2" borderId="3" xfId="2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8" xfId="0" applyFont="1" applyBorder="1"/>
    <xf numFmtId="0" fontId="1" fillId="2" borderId="18" xfId="0" applyFont="1" applyFill="1" applyBorder="1"/>
    <xf numFmtId="0" fontId="5" fillId="0" borderId="19" xfId="0" applyFont="1" applyBorder="1"/>
    <xf numFmtId="0" fontId="4" fillId="2" borderId="18" xfId="0" applyFont="1" applyFill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20" xfId="0" applyFont="1" applyFill="1" applyBorder="1"/>
    <xf numFmtId="0" fontId="1" fillId="2" borderId="21" xfId="0" applyFont="1" applyFill="1" applyBorder="1"/>
    <xf numFmtId="164" fontId="4" fillId="2" borderId="5" xfId="0" applyNumberFormat="1" applyFont="1" applyFill="1" applyBorder="1" applyAlignment="1"/>
    <xf numFmtId="164" fontId="4" fillId="2" borderId="6" xfId="0" applyNumberFormat="1" applyFont="1" applyFill="1" applyBorder="1" applyAlignment="1"/>
    <xf numFmtId="0" fontId="4" fillId="2" borderId="25" xfId="2" applyNumberFormat="1" applyFont="1" applyFill="1" applyBorder="1" applyAlignment="1">
      <alignment horizontal="center"/>
    </xf>
    <xf numFmtId="2" fontId="4" fillId="2" borderId="13" xfId="1" applyNumberFormat="1" applyFont="1" applyFill="1" applyBorder="1" applyAlignment="1"/>
    <xf numFmtId="164" fontId="4" fillId="2" borderId="1" xfId="1" applyNumberFormat="1" applyFont="1" applyFill="1" applyBorder="1" applyAlignment="1"/>
    <xf numFmtId="164" fontId="4" fillId="2" borderId="10" xfId="0" applyNumberFormat="1" applyFont="1" applyFill="1" applyBorder="1" applyAlignment="1">
      <alignment vertical="center"/>
    </xf>
    <xf numFmtId="164" fontId="4" fillId="2" borderId="22" xfId="0" applyNumberFormat="1" applyFont="1" applyFill="1" applyBorder="1" applyAlignment="1">
      <alignment vertical="center"/>
    </xf>
    <xf numFmtId="2" fontId="1" fillId="2" borderId="5" xfId="0" applyNumberFormat="1" applyFont="1" applyFill="1" applyBorder="1" applyAlignment="1"/>
    <xf numFmtId="164" fontId="4" fillId="2" borderId="26" xfId="0" applyNumberFormat="1" applyFont="1" applyFill="1" applyBorder="1" applyAlignment="1"/>
    <xf numFmtId="0" fontId="1" fillId="2" borderId="27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23" xfId="0" applyFont="1" applyFill="1" applyBorder="1"/>
    <xf numFmtId="0" fontId="5" fillId="0" borderId="28" xfId="0" applyFont="1" applyBorder="1"/>
    <xf numFmtId="0" fontId="4" fillId="0" borderId="18" xfId="0" applyFont="1" applyBorder="1"/>
    <xf numFmtId="0" fontId="1" fillId="2" borderId="29" xfId="0" applyFont="1" applyFill="1" applyBorder="1"/>
    <xf numFmtId="49" fontId="1" fillId="2" borderId="0" xfId="0" applyNumberFormat="1" applyFont="1" applyFill="1" applyBorder="1"/>
    <xf numFmtId="0" fontId="0" fillId="0" borderId="0" xfId="0" applyBorder="1"/>
    <xf numFmtId="0" fontId="4" fillId="2" borderId="21" xfId="0" applyFont="1" applyFill="1" applyBorder="1"/>
    <xf numFmtId="2" fontId="4" fillId="2" borderId="10" xfId="1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2" xfId="0" applyNumberFormat="1" applyFont="1" applyFill="1" applyBorder="1" applyAlignment="1"/>
    <xf numFmtId="164" fontId="4" fillId="0" borderId="13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30" xfId="0" applyNumberFormat="1" applyFont="1" applyFill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32" xfId="0" applyFont="1" applyFill="1" applyBorder="1"/>
    <xf numFmtId="0" fontId="4" fillId="0" borderId="32" xfId="0" applyFont="1" applyBorder="1"/>
    <xf numFmtId="0" fontId="4" fillId="2" borderId="33" xfId="2" applyNumberFormat="1" applyFont="1" applyFill="1" applyBorder="1" applyAlignment="1">
      <alignment horizontal="center"/>
    </xf>
    <xf numFmtId="2" fontId="4" fillId="2" borderId="34" xfId="1" applyNumberFormat="1" applyFont="1" applyFill="1" applyBorder="1" applyAlignment="1"/>
    <xf numFmtId="0" fontId="1" fillId="2" borderId="3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24" xfId="1" applyFont="1" applyFill="1" applyBorder="1"/>
    <xf numFmtId="0" fontId="1" fillId="0" borderId="7" xfId="0" applyFont="1" applyBorder="1"/>
    <xf numFmtId="164" fontId="4" fillId="0" borderId="13" xfId="0" applyNumberFormat="1" applyFont="1" applyFill="1" applyBorder="1" applyAlignment="1">
      <alignment horizontal="right" vertical="center"/>
    </xf>
    <xf numFmtId="164" fontId="4" fillId="0" borderId="30" xfId="0" applyNumberFormat="1" applyFont="1" applyFill="1" applyBorder="1" applyAlignment="1">
      <alignment horizontal="right" vertical="center"/>
    </xf>
    <xf numFmtId="0" fontId="1" fillId="2" borderId="17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6" xfId="0" applyFont="1" applyFill="1" applyBorder="1"/>
    <xf numFmtId="0" fontId="4" fillId="2" borderId="37" xfId="0" applyFont="1" applyFill="1" applyBorder="1"/>
    <xf numFmtId="164" fontId="4" fillId="2" borderId="38" xfId="0" applyNumberFormat="1" applyFont="1" applyFill="1" applyBorder="1" applyAlignment="1"/>
    <xf numFmtId="0" fontId="1" fillId="0" borderId="28" xfId="0" applyFont="1" applyBorder="1"/>
    <xf numFmtId="0" fontId="1" fillId="2" borderId="24" xfId="0" applyFont="1" applyFill="1" applyBorder="1"/>
    <xf numFmtId="0" fontId="4" fillId="2" borderId="24" xfId="0" applyFont="1" applyFill="1" applyBorder="1"/>
    <xf numFmtId="0" fontId="1" fillId="2" borderId="39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0" fontId="1" fillId="2" borderId="40" xfId="0" applyFont="1" applyFill="1" applyBorder="1"/>
    <xf numFmtId="0" fontId="4" fillId="2" borderId="17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17" xfId="0" applyFont="1" applyBorder="1"/>
    <xf numFmtId="0" fontId="4" fillId="0" borderId="41" xfId="0" applyFont="1" applyBorder="1"/>
    <xf numFmtId="0" fontId="1" fillId="2" borderId="42" xfId="0" applyFont="1" applyFill="1" applyBorder="1"/>
    <xf numFmtId="2" fontId="1" fillId="0" borderId="29" xfId="0" applyNumberFormat="1" applyFont="1" applyFill="1" applyBorder="1" applyAlignment="1">
      <alignment horizontal="left"/>
    </xf>
    <xf numFmtId="0" fontId="1" fillId="0" borderId="43" xfId="0" applyFont="1" applyBorder="1"/>
    <xf numFmtId="164" fontId="4" fillId="0" borderId="34" xfId="0" applyNumberFormat="1" applyFont="1" applyFill="1" applyBorder="1" applyAlignment="1">
      <alignment horizontal="right"/>
    </xf>
    <xf numFmtId="164" fontId="4" fillId="0" borderId="34" xfId="0" applyNumberFormat="1" applyFont="1" applyFill="1" applyBorder="1" applyAlignment="1">
      <alignment horizontal="right" vertical="center"/>
    </xf>
    <xf numFmtId="164" fontId="4" fillId="0" borderId="35" xfId="0" applyNumberFormat="1" applyFont="1" applyFill="1" applyBorder="1" applyAlignment="1">
      <alignment horizontal="right" vertical="center"/>
    </xf>
    <xf numFmtId="0" fontId="1" fillId="0" borderId="19" xfId="0" applyFont="1" applyBorder="1"/>
    <xf numFmtId="0" fontId="4" fillId="0" borderId="7" xfId="0" applyFont="1" applyBorder="1"/>
    <xf numFmtId="0" fontId="4" fillId="2" borderId="31" xfId="2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0" fontId="4" fillId="2" borderId="27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zoomScaleNormal="100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74" t="s">
        <v>20</v>
      </c>
      <c r="C1" s="75"/>
      <c r="D1" s="76"/>
      <c r="E1" s="1" t="s">
        <v>10</v>
      </c>
      <c r="F1" s="2"/>
      <c r="G1" s="1"/>
      <c r="H1" s="1"/>
      <c r="I1" s="1" t="s">
        <v>1</v>
      </c>
      <c r="J1" s="39" t="s">
        <v>26</v>
      </c>
      <c r="K1" s="40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9" t="s">
        <v>22</v>
      </c>
      <c r="B4" s="62" t="s">
        <v>27</v>
      </c>
      <c r="C4" s="77" t="s">
        <v>28</v>
      </c>
      <c r="D4" s="78" t="s">
        <v>29</v>
      </c>
      <c r="E4" s="25">
        <v>60</v>
      </c>
      <c r="F4" s="26">
        <v>16.91</v>
      </c>
      <c r="G4" s="45">
        <f>55*0.6</f>
        <v>33</v>
      </c>
      <c r="H4" s="60">
        <f>5*0.6</f>
        <v>3</v>
      </c>
      <c r="I4" s="60">
        <f>0.2*0.6</f>
        <v>0.12</v>
      </c>
      <c r="J4" s="61">
        <f>8.3*0.6</f>
        <v>4.9800000000000004</v>
      </c>
    </row>
    <row r="5" spans="1:11" x14ac:dyDescent="0.35">
      <c r="A5" s="10"/>
      <c r="B5" s="77" t="s">
        <v>18</v>
      </c>
      <c r="C5" s="79" t="s">
        <v>30</v>
      </c>
      <c r="D5" s="17" t="s">
        <v>31</v>
      </c>
      <c r="E5" s="11">
        <v>210</v>
      </c>
      <c r="F5" s="12">
        <v>62.17</v>
      </c>
      <c r="G5" s="46">
        <v>341</v>
      </c>
      <c r="H5" s="33">
        <v>12.8</v>
      </c>
      <c r="I5" s="33">
        <v>12.5</v>
      </c>
      <c r="J5" s="34">
        <v>36.1</v>
      </c>
    </row>
    <row r="6" spans="1:11" x14ac:dyDescent="0.35">
      <c r="A6" s="10"/>
      <c r="B6" s="14" t="s">
        <v>13</v>
      </c>
      <c r="C6" s="80" t="s">
        <v>23</v>
      </c>
      <c r="D6" s="37" t="s">
        <v>24</v>
      </c>
      <c r="E6" s="11">
        <v>200</v>
      </c>
      <c r="F6" s="12">
        <v>1.46</v>
      </c>
      <c r="G6" s="33">
        <v>26.8</v>
      </c>
      <c r="H6" s="33">
        <v>0.2</v>
      </c>
      <c r="I6" s="33">
        <v>0.02</v>
      </c>
      <c r="J6" s="34">
        <v>6.5</v>
      </c>
    </row>
    <row r="7" spans="1:11" x14ac:dyDescent="0.35">
      <c r="A7" s="10"/>
      <c r="B7" s="38" t="s">
        <v>14</v>
      </c>
      <c r="C7" s="15" t="s">
        <v>15</v>
      </c>
      <c r="D7" s="17" t="s">
        <v>16</v>
      </c>
      <c r="E7" s="63">
        <v>30</v>
      </c>
      <c r="F7" s="18">
        <v>2.84</v>
      </c>
      <c r="G7" s="19">
        <v>63</v>
      </c>
      <c r="H7" s="19">
        <v>1.8</v>
      </c>
      <c r="I7" s="19">
        <v>0.3</v>
      </c>
      <c r="J7" s="20">
        <v>12.9</v>
      </c>
    </row>
    <row r="8" spans="1:11" x14ac:dyDescent="0.35">
      <c r="A8" s="16"/>
      <c r="B8" s="64"/>
      <c r="C8" s="22"/>
      <c r="D8" s="65"/>
      <c r="E8" s="32">
        <f>SUM(E4:E7)</f>
        <v>500</v>
      </c>
      <c r="F8" s="42">
        <f>SUM(F4:F7)</f>
        <v>83.38</v>
      </c>
      <c r="G8" s="66">
        <f>SUM(G4:G7)</f>
        <v>463.8</v>
      </c>
      <c r="H8" s="43">
        <f>SUM(H4:H7)</f>
        <v>17.8</v>
      </c>
      <c r="I8" s="43">
        <f>SUM(I4:I7)</f>
        <v>12.94</v>
      </c>
      <c r="J8" s="44">
        <f>SUM(J4:J7)</f>
        <v>60.48</v>
      </c>
    </row>
    <row r="9" spans="1:11" ht="15" thickBot="1" x14ac:dyDescent="0.4">
      <c r="A9" s="67"/>
      <c r="B9" s="35"/>
      <c r="C9" s="68"/>
      <c r="D9" s="69"/>
      <c r="E9" s="70"/>
      <c r="F9" s="71"/>
      <c r="G9" s="23"/>
      <c r="H9" s="23"/>
      <c r="I9" s="23"/>
      <c r="J9" s="24"/>
    </row>
    <row r="10" spans="1:11" x14ac:dyDescent="0.35">
      <c r="A10" s="16" t="s">
        <v>9</v>
      </c>
      <c r="B10" s="50" t="s">
        <v>27</v>
      </c>
      <c r="C10" s="81" t="s">
        <v>32</v>
      </c>
      <c r="D10" s="51" t="s">
        <v>33</v>
      </c>
      <c r="E10" s="52">
        <v>60</v>
      </c>
      <c r="F10" s="53">
        <v>10.71</v>
      </c>
      <c r="G10" s="82">
        <f>75*0.6</f>
        <v>45</v>
      </c>
      <c r="H10" s="83">
        <f>0.1*0.6</f>
        <v>0.06</v>
      </c>
      <c r="I10" s="83">
        <f>4*0.6</f>
        <v>2.4</v>
      </c>
      <c r="J10" s="84">
        <f>9.5*0.6</f>
        <v>5.7</v>
      </c>
    </row>
    <row r="11" spans="1:11" x14ac:dyDescent="0.35">
      <c r="A11" s="16"/>
      <c r="B11" s="77" t="s">
        <v>17</v>
      </c>
      <c r="C11" s="59" t="s">
        <v>34</v>
      </c>
      <c r="D11" s="73" t="s">
        <v>35</v>
      </c>
      <c r="E11" s="25">
        <v>213</v>
      </c>
      <c r="F11" s="26">
        <v>18.079999999999998</v>
      </c>
      <c r="G11" s="45">
        <v>147.1</v>
      </c>
      <c r="H11" s="45">
        <v>5.2</v>
      </c>
      <c r="I11" s="45">
        <v>5.0999999999999996</v>
      </c>
      <c r="J11" s="47">
        <v>13.2</v>
      </c>
    </row>
    <row r="12" spans="1:11" x14ac:dyDescent="0.35">
      <c r="A12" s="16"/>
      <c r="B12" s="72" t="s">
        <v>19</v>
      </c>
      <c r="C12" s="85" t="s">
        <v>36</v>
      </c>
      <c r="D12" s="86" t="s">
        <v>37</v>
      </c>
      <c r="E12" s="87">
        <v>200</v>
      </c>
      <c r="F12" s="12">
        <v>60.31</v>
      </c>
      <c r="G12" s="33">
        <v>314.60000000000002</v>
      </c>
      <c r="H12" s="33">
        <v>27.3</v>
      </c>
      <c r="I12" s="33">
        <v>8.1</v>
      </c>
      <c r="J12" s="88">
        <v>33.200000000000003</v>
      </c>
    </row>
    <row r="13" spans="1:11" x14ac:dyDescent="0.35">
      <c r="A13" s="16"/>
      <c r="B13" s="15" t="s">
        <v>13</v>
      </c>
      <c r="C13" s="85" t="s">
        <v>38</v>
      </c>
      <c r="D13" s="17" t="s">
        <v>39</v>
      </c>
      <c r="E13" s="89">
        <v>200</v>
      </c>
      <c r="F13" s="12">
        <v>7.81</v>
      </c>
      <c r="G13" s="13">
        <v>106.4</v>
      </c>
      <c r="H13" s="13">
        <v>0.7</v>
      </c>
      <c r="I13" s="13">
        <v>0.1</v>
      </c>
      <c r="J13" s="88">
        <v>25.6</v>
      </c>
    </row>
    <row r="14" spans="1:11" x14ac:dyDescent="0.35">
      <c r="A14" s="16"/>
      <c r="B14" s="38" t="s">
        <v>14</v>
      </c>
      <c r="C14" s="15" t="s">
        <v>15</v>
      </c>
      <c r="D14" s="17" t="s">
        <v>25</v>
      </c>
      <c r="E14" s="54">
        <v>30</v>
      </c>
      <c r="F14" s="18">
        <v>2.84</v>
      </c>
      <c r="G14" s="55">
        <v>57</v>
      </c>
      <c r="H14" s="56">
        <v>1.8</v>
      </c>
      <c r="I14" s="56">
        <v>0.3</v>
      </c>
      <c r="J14" s="57">
        <v>11.4</v>
      </c>
    </row>
    <row r="15" spans="1:11" x14ac:dyDescent="0.35">
      <c r="A15" s="16"/>
      <c r="B15" s="21"/>
      <c r="C15" s="22"/>
      <c r="D15" s="41"/>
      <c r="E15" s="48">
        <f>SUM(E10:E14)</f>
        <v>703</v>
      </c>
      <c r="F15" s="18">
        <f>SUM(F10:F14)</f>
        <v>99.75</v>
      </c>
      <c r="G15" s="27">
        <f>SUM(G10:G14)</f>
        <v>670.1</v>
      </c>
      <c r="H15" s="27">
        <f>SUM(H10:H14)</f>
        <v>35.06</v>
      </c>
      <c r="I15" s="28">
        <f>SUM(I10:I14)</f>
        <v>16</v>
      </c>
      <c r="J15" s="29">
        <f>SUM(J10:J14)</f>
        <v>89.100000000000009</v>
      </c>
    </row>
    <row r="16" spans="1:11" ht="15" thickBot="1" x14ac:dyDescent="0.4">
      <c r="A16" s="36"/>
      <c r="B16" s="35"/>
      <c r="C16" s="68"/>
      <c r="D16" s="58"/>
      <c r="E16" s="49"/>
      <c r="F16" s="30"/>
      <c r="G16" s="31"/>
      <c r="H16" s="23"/>
      <c r="I16" s="23"/>
      <c r="J16" s="24"/>
    </row>
  </sheetData>
  <mergeCells count="1">
    <mergeCell ref="B1:D1"/>
  </mergeCells>
  <hyperlinks>
    <hyperlink ref="B13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2024-05-20T12:25:14Z</dcterms:modified>
</cp:coreProperties>
</file>