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/>
  <c r="F16" i="1"/>
  <c r="J13" i="1"/>
  <c r="J16" i="1" s="1"/>
  <c r="I13" i="1"/>
  <c r="I16" i="1" s="1"/>
  <c r="H13" i="1"/>
  <c r="H16" i="1" s="1"/>
  <c r="G13" i="1"/>
  <c r="G16" i="1" s="1"/>
  <c r="F8" i="1"/>
  <c r="J5" i="1"/>
  <c r="J8" i="1" s="1"/>
  <c r="I5" i="1"/>
  <c r="I8" i="1" s="1"/>
  <c r="H5" i="1"/>
  <c r="H8" i="1" s="1"/>
  <c r="G5" i="1"/>
  <c r="G8" i="1" s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<sst xmlns="http://schemas.openxmlformats.org/spreadsheetml/2006/main" count="47" uniqueCount="43">
  <si>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</si>
  <si>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</si>
  <si>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</si>
  <si>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</si>
  <si>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</si>
  <si>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</si>
  <si>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</si>
  <si>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</si>
  <si>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</si>
  <si>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</si>
  <si>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</si>
  <si>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</si>
  <si>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</si>
  <si>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</si>
  <si>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</si>
  <si>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</si>
  <si>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</si>
  <si>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</si>
  <si>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</si>
  <si>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</si>
  <si>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</si>
  <si>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гарнир</t>
  </si>
  <si>
    <t>гор.блюдо</t>
  </si>
  <si>
    <t>закуска</t>
  </si>
  <si>
    <t>2 блюдо</t>
  </si>
  <si>
    <t>№ 209 сб.2011г.</t>
  </si>
  <si>
    <t>Яйцо варёное</t>
  </si>
  <si>
    <t>№ 492 сб.1981г.</t>
  </si>
  <si>
    <t>Сырники из творога со сгущ. молоком</t>
  </si>
  <si>
    <t>№ 54-3гн-2020</t>
  </si>
  <si>
    <t>Чай с сахаром, лимоном</t>
  </si>
  <si>
    <t>№ 21 сб.2015 г.</t>
  </si>
  <si>
    <t>Салат из консервированных огурцов</t>
  </si>
  <si>
    <t>№ 102 сб.2011г.</t>
  </si>
  <si>
    <t>Суп картоф. с фасолью,птицей отварнорй</t>
  </si>
  <si>
    <t>№ 234 сб.2011г.</t>
  </si>
  <si>
    <t>Котлета рыбная</t>
  </si>
  <si>
    <t>№ 305 сб.2011г.</t>
  </si>
  <si>
    <t>Рис припущенный</t>
  </si>
  <si>
    <t>№ 54-4хн-2020</t>
  </si>
  <si>
    <t>Компот из яблок и вишни</t>
  </si>
  <si>
    <t>Хлеб  ржано-пшеничный</t>
  </si>
  <si>
    <t>2024-05-07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</si>
</sst>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0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5" fillId="0" borderId="18" xfId="0" applyFont="1" applyBorder="1"/>
    <xf numFmtId="0" fontId="5" fillId="0" borderId="17" xfId="0" applyFont="1" applyBorder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2" fontId="4" fillId="2" borderId="1" xfId="1" applyNumberFormat="1" applyFont="1" applyFill="1" applyBorder="1" applyAlignment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>
      <alignment vertical="center"/>
    </xf>
    <xf numFmtId="0" fontId="5" fillId="0" borderId="19" xfId="0" applyFont="1" applyBorder="1"/>
    <xf numFmtId="2" fontId="1" fillId="2" borderId="5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4" fillId="2" borderId="28" xfId="0" applyFont="1" applyFill="1" applyBorder="1"/>
    <xf numFmtId="0" fontId="4" fillId="2" borderId="25" xfId="2" applyNumberFormat="1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3" xfId="2" applyNumberFormat="1" applyFont="1" applyFill="1" applyBorder="1" applyAlignment="1">
      <alignment horizontal="center"/>
    </xf>
    <xf numFmtId="0" fontId="1" fillId="2" borderId="29" xfId="0" applyFont="1" applyFill="1" applyBorder="1"/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/>
    <xf numFmtId="0" fontId="4" fillId="2" borderId="27" xfId="0" applyFont="1" applyFill="1" applyBorder="1"/>
    <xf numFmtId="2" fontId="4" fillId="2" borderId="20" xfId="1" applyNumberFormat="1" applyFont="1" applyFill="1" applyBorder="1" applyAlignment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2" borderId="32" xfId="0" applyFont="1" applyFill="1" applyBorder="1"/>
    <xf numFmtId="0" fontId="4" fillId="2" borderId="14" xfId="1" applyFont="1" applyFill="1" applyBorder="1"/>
    <xf numFmtId="0" fontId="1" fillId="0" borderId="7" xfId="0" applyFont="1" applyBorder="1"/>
    <xf numFmtId="0" fontId="1" fillId="0" borderId="29" xfId="0" applyFont="1" applyBorder="1"/>
    <xf numFmtId="0" fontId="4" fillId="0" borderId="13" xfId="0" applyFont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0" fontId="0" fillId="0" borderId="0" xfId="0" applyBorder="1"/>
    <xf numFmtId="0" fontId="5" fillId="0" borderId="33" xfId="0" applyFont="1" applyBorder="1"/>
    <xf numFmtId="0" fontId="5" fillId="0" borderId="34" xfId="0" applyFont="1" applyBorder="1"/>
    <xf numFmtId="0" fontId="1" fillId="0" borderId="13" xfId="0" applyFont="1" applyBorder="1"/>
    <xf numFmtId="2" fontId="1" fillId="2" borderId="13" xfId="0" applyNumberFormat="1" applyFont="1" applyFill="1" applyBorder="1" applyAlignment="1">
      <alignment horizontal="left"/>
    </xf>
    <xf numFmtId="0" fontId="1" fillId="2" borderId="36" xfId="0" applyFont="1" applyFill="1" applyBorder="1"/>
    <xf numFmtId="0" fontId="1" fillId="2" borderId="27" xfId="0" applyFont="1" applyFill="1" applyBorder="1"/>
    <xf numFmtId="0" fontId="4" fillId="2" borderId="37" xfId="0" applyFont="1" applyFill="1" applyBorder="1"/>
    <xf numFmtId="0" fontId="1" fillId="0" borderId="18" xfId="0" applyFont="1" applyBorder="1"/>
    <xf numFmtId="0" fontId="1" fillId="0" borderId="28" xfId="0" applyFont="1" applyBorder="1"/>
    <xf numFmtId="0" fontId="4" fillId="2" borderId="38" xfId="2" applyNumberFormat="1" applyFont="1" applyFill="1" applyBorder="1" applyAlignment="1">
      <alignment horizontal="center"/>
    </xf>
    <xf numFmtId="2" fontId="4" fillId="2" borderId="39" xfId="1" applyNumberFormat="1" applyFont="1" applyFill="1" applyBorder="1" applyAlignment="1"/>
    <xf numFmtId="0" fontId="4" fillId="2" borderId="12" xfId="0" applyFont="1" applyFill="1" applyBorder="1"/>
    <xf numFmtId="0" fontId="4" fillId="0" borderId="12" xfId="0" applyFont="1" applyBorder="1"/>
    <xf numFmtId="164" fontId="4" fillId="0" borderId="23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left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41" xfId="0" applyFont="1" applyBorder="1"/>
    <xf numFmtId="0" fontId="4" fillId="0" borderId="41" xfId="0" applyFont="1" applyBorder="1"/>
    <xf numFmtId="0" fontId="4" fillId="2" borderId="23" xfId="2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right"/>
    </xf>
    <xf numFmtId="0" fontId="1" fillId="2" borderId="12" xfId="0" applyFont="1" applyFill="1" applyBorder="1"/>
    <xf numFmtId="0" fontId="4" fillId="2" borderId="42" xfId="2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right" vertical="center"/>
    </xf>
    <xf numFmtId="164" fontId="4" fillId="0" borderId="26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/>
    </xf>
    <xf numFmtId="0" fontId="1" fillId="0" borderId="43" xfId="0" applyFont="1" applyBorder="1"/>
    <xf numFmtId="164" fontId="4" fillId="2" borderId="39" xfId="0" applyNumberFormat="1" applyFont="1" applyFill="1" applyBorder="1" applyAlignment="1">
      <alignment horizontal="right"/>
    </xf>
    <xf numFmtId="164" fontId="4" fillId="2" borderId="40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7" xfId="2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35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&#8470;%205%2013.%2004.202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1"/>
  <sheetViews>
    <sheetView showGridLines="0" showRowColHeaders="0" tabSelected="1" zoomScale="90" zoomScaleNormal="9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8" t="s">
        <v>13</v>
      </c>
      <c r="C1" s="69"/>
      <c r="D1" s="70"/>
      <c r="E1" s="1" t="s">
        <v>10</v>
      </c>
      <c r="F1" s="2"/>
      <c r="G1" s="1"/>
      <c r="H1" s="1"/>
      <c r="I1" s="1" t="s">
        <v>1</v>
      </c>
      <c r="J1" s="3" t="s">
        <v>42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50" t="s">
        <v>14</v>
      </c>
      <c r="B4" s="71" t="s">
        <v>23</v>
      </c>
      <c r="C4" s="10" t="s">
        <v>25</v>
      </c>
      <c r="D4" s="72" t="s">
        <v>26</v>
      </c>
      <c r="E4" s="73">
        <v>60</v>
      </c>
      <c r="F4" s="74">
        <v>18.13</v>
      </c>
      <c r="G4" s="19">
        <v>56.6</v>
      </c>
      <c r="H4" s="19">
        <v>4.8</v>
      </c>
      <c r="I4" s="19">
        <v>4</v>
      </c>
      <c r="J4" s="20">
        <v>0.3</v>
      </c>
    </row>
    <row r="5" spans="1:10" x14ac:dyDescent="0.25">
      <c r="A5" s="49"/>
      <c r="B5" s="75" t="s">
        <v>22</v>
      </c>
      <c r="C5" s="43" t="s">
        <v>27</v>
      </c>
      <c r="D5" s="61" t="s">
        <v>28</v>
      </c>
      <c r="E5" s="76">
        <v>170</v>
      </c>
      <c r="F5" s="13">
        <v>95.19</v>
      </c>
      <c r="G5" s="62">
        <f>485*0.75</f>
        <v>363.75</v>
      </c>
      <c r="H5" s="77">
        <f>6*0.75</f>
        <v>4.5</v>
      </c>
      <c r="I5" s="77">
        <f>22*0.75</f>
        <v>16.5</v>
      </c>
      <c r="J5" s="78">
        <f>49*0.75</f>
        <v>36.75</v>
      </c>
    </row>
    <row r="6" spans="1:10" x14ac:dyDescent="0.25">
      <c r="A6" s="49"/>
      <c r="B6" s="33" t="s">
        <v>15</v>
      </c>
      <c r="C6" s="52" t="s">
        <v>29</v>
      </c>
      <c r="D6" s="31" t="s">
        <v>30</v>
      </c>
      <c r="E6" s="32">
        <v>207</v>
      </c>
      <c r="F6" s="14">
        <v>3.26</v>
      </c>
      <c r="G6" s="21">
        <v>27.9</v>
      </c>
      <c r="H6" s="21">
        <v>0.3</v>
      </c>
      <c r="I6" s="21">
        <v>0</v>
      </c>
      <c r="J6" s="22">
        <v>6.7</v>
      </c>
    </row>
    <row r="7" spans="1:10" x14ac:dyDescent="0.25">
      <c r="A7" s="11"/>
      <c r="B7" s="33" t="s">
        <v>17</v>
      </c>
      <c r="C7" s="17" t="s">
        <v>18</v>
      </c>
      <c r="D7" s="31" t="s">
        <v>19</v>
      </c>
      <c r="E7" s="79">
        <v>30</v>
      </c>
      <c r="F7" s="18">
        <v>2.84</v>
      </c>
      <c r="G7" s="15">
        <v>63</v>
      </c>
      <c r="H7" s="15">
        <v>1.8</v>
      </c>
      <c r="I7" s="15">
        <v>0.3</v>
      </c>
      <c r="J7" s="16">
        <v>12.9</v>
      </c>
    </row>
    <row r="8" spans="1:10" x14ac:dyDescent="0.25">
      <c r="A8" s="11"/>
      <c r="B8" s="53"/>
      <c r="C8" s="54"/>
      <c r="D8" s="55"/>
      <c r="E8" s="34">
        <f>SUM(E4:E7)</f>
        <v>467</v>
      </c>
      <c r="F8" s="37">
        <f>SUM(F4:F7)</f>
        <v>119.42</v>
      </c>
      <c r="G8" s="38">
        <f>SUM(G4:G7)</f>
        <v>511.25</v>
      </c>
      <c r="H8" s="39">
        <f>SUM(H4:H7)</f>
        <v>11.400000000000002</v>
      </c>
      <c r="I8" s="39">
        <f>SUM(I4:I7)</f>
        <v>20.8</v>
      </c>
      <c r="J8" s="40">
        <f>SUM(J4:J7)</f>
        <v>56.65</v>
      </c>
    </row>
    <row r="9" spans="1:10" ht="15.75" thickBot="1" x14ac:dyDescent="0.3">
      <c r="A9" s="56"/>
      <c r="B9" s="35"/>
      <c r="C9" s="54"/>
      <c r="D9" s="36"/>
      <c r="E9" s="34"/>
      <c r="F9" s="37"/>
      <c r="G9" s="39"/>
      <c r="H9" s="39"/>
      <c r="I9" s="39"/>
      <c r="J9" s="40"/>
    </row>
    <row r="10" spans="1:10" x14ac:dyDescent="0.25">
      <c r="A10" s="12" t="s">
        <v>9</v>
      </c>
      <c r="B10" s="57" t="s">
        <v>23</v>
      </c>
      <c r="C10" s="80" t="s">
        <v>31</v>
      </c>
      <c r="D10" s="29" t="s">
        <v>32</v>
      </c>
      <c r="E10" s="58">
        <v>60</v>
      </c>
      <c r="F10" s="59">
        <v>17.22</v>
      </c>
      <c r="G10" s="81">
        <v>47.8</v>
      </c>
      <c r="H10" s="81">
        <v>0.6</v>
      </c>
      <c r="I10" s="81">
        <v>2.8</v>
      </c>
      <c r="J10" s="82">
        <v>2</v>
      </c>
    </row>
    <row r="11" spans="1:10" x14ac:dyDescent="0.25">
      <c r="A11" s="49"/>
      <c r="B11" s="10" t="s">
        <v>20</v>
      </c>
      <c r="C11" s="43" t="s">
        <v>33</v>
      </c>
      <c r="D11" s="60" t="s">
        <v>34</v>
      </c>
      <c r="E11" s="30">
        <v>213</v>
      </c>
      <c r="F11" s="13">
        <v>28.17</v>
      </c>
      <c r="G11" s="62">
        <v>118.9</v>
      </c>
      <c r="H11" s="62">
        <v>5.2</v>
      </c>
      <c r="I11" s="62">
        <v>5.0999999999999996</v>
      </c>
      <c r="J11" s="63">
        <v>13.2</v>
      </c>
    </row>
    <row r="12" spans="1:10" x14ac:dyDescent="0.25">
      <c r="A12" s="49"/>
      <c r="B12" s="71" t="s">
        <v>24</v>
      </c>
      <c r="C12" s="17" t="s">
        <v>35</v>
      </c>
      <c r="D12" s="45" t="s">
        <v>36</v>
      </c>
      <c r="E12" s="32">
        <v>90</v>
      </c>
      <c r="F12" s="13">
        <v>34.5</v>
      </c>
      <c r="G12" s="19">
        <v>198.9</v>
      </c>
      <c r="H12" s="19">
        <v>15.8</v>
      </c>
      <c r="I12" s="19">
        <v>6.1</v>
      </c>
      <c r="J12" s="20">
        <v>3.87</v>
      </c>
    </row>
    <row r="13" spans="1:10" x14ac:dyDescent="0.25">
      <c r="A13" s="49"/>
      <c r="B13" s="44" t="s">
        <v>21</v>
      </c>
      <c r="C13" s="51" t="s">
        <v>37</v>
      </c>
      <c r="D13" s="31" t="s">
        <v>38</v>
      </c>
      <c r="E13" s="32">
        <v>150</v>
      </c>
      <c r="F13" s="14">
        <v>10.57</v>
      </c>
      <c r="G13" s="83">
        <f>1333*0.15</f>
        <v>199.95</v>
      </c>
      <c r="H13" s="83">
        <f>24.26*0.15</f>
        <v>3.6390000000000002</v>
      </c>
      <c r="I13" s="83">
        <f>28.66*0.15</f>
        <v>4.2989999999999995</v>
      </c>
      <c r="J13" s="65">
        <f>244.46*0.15</f>
        <v>36.668999999999997</v>
      </c>
    </row>
    <row r="14" spans="1:10" x14ac:dyDescent="0.25">
      <c r="A14" s="11"/>
      <c r="B14" s="51" t="s">
        <v>15</v>
      </c>
      <c r="C14" s="64" t="s">
        <v>39</v>
      </c>
      <c r="D14" s="31" t="s">
        <v>40</v>
      </c>
      <c r="E14" s="84">
        <v>200</v>
      </c>
      <c r="F14" s="14">
        <v>13</v>
      </c>
      <c r="G14" s="21">
        <v>42.6</v>
      </c>
      <c r="H14" s="83">
        <v>0.2</v>
      </c>
      <c r="I14" s="83">
        <v>0.1</v>
      </c>
      <c r="J14" s="85">
        <v>10.199999999999999</v>
      </c>
    </row>
    <row r="15" spans="1:10" x14ac:dyDescent="0.25">
      <c r="A15" s="11"/>
      <c r="B15" s="33" t="s">
        <v>17</v>
      </c>
      <c r="C15" s="33" t="s">
        <v>18</v>
      </c>
      <c r="D15" s="31" t="s">
        <v>41</v>
      </c>
      <c r="E15" s="86">
        <v>30</v>
      </c>
      <c r="F15" s="18">
        <v>2.84</v>
      </c>
      <c r="G15" s="87">
        <v>57</v>
      </c>
      <c r="H15" s="88">
        <v>1.8</v>
      </c>
      <c r="I15" s="88">
        <v>0.3</v>
      </c>
      <c r="J15" s="89">
        <v>11.4</v>
      </c>
    </row>
    <row r="16" spans="1:10" x14ac:dyDescent="0.25">
      <c r="A16" s="11"/>
      <c r="B16" s="35"/>
      <c r="C16" s="35"/>
      <c r="D16" s="36"/>
      <c r="E16" s="66">
        <f>SUM(E10:E15)</f>
        <v>743</v>
      </c>
      <c r="F16" s="18">
        <f>SUM(F10:F15)</f>
        <v>106.30000000000001</v>
      </c>
      <c r="G16" s="46">
        <f>SUM(G10:G15)</f>
        <v>665.15</v>
      </c>
      <c r="H16" s="46">
        <f>SUM(H10:H15)</f>
        <v>27.239000000000001</v>
      </c>
      <c r="I16" s="47">
        <f>SUM(I10:I15)</f>
        <v>18.699000000000002</v>
      </c>
      <c r="J16" s="23">
        <f>SUM(J10:J15)</f>
        <v>77.338999999999999</v>
      </c>
    </row>
    <row r="17" spans="1:17" ht="15.75" thickBot="1" x14ac:dyDescent="0.3">
      <c r="A17" s="24"/>
      <c r="B17" s="41"/>
      <c r="C17" s="41"/>
      <c r="D17" s="42"/>
      <c r="E17" s="67"/>
      <c r="F17" s="25"/>
      <c r="G17" s="26"/>
      <c r="H17" s="27"/>
      <c r="I17" s="27"/>
      <c r="J17" s="28"/>
    </row>
    <row r="18" spans="1:17" x14ac:dyDescent="0.25">
      <c r="A18" s="48"/>
      <c r="B18" s="48"/>
      <c r="C18" s="48"/>
      <c r="D18" s="48"/>
    </row>
    <row r="19" spans="1:17" x14ac:dyDescent="0.25">
      <c r="A19" s="48"/>
      <c r="B19" s="48"/>
      <c r="C19" s="48"/>
      <c r="D19" s="48"/>
    </row>
    <row r="20" spans="1:17" x14ac:dyDescent="0.25">
      <c r="A20" s="48"/>
      <c r="B20" s="48"/>
      <c r="C20" s="48"/>
      <c r="D20" s="48"/>
    </row>
    <row r="21" spans="1:17" x14ac:dyDescent="0.25">
      <c r="A21" s="48"/>
      <c r="B21" s="48"/>
      <c r="C21" s="48"/>
      <c r="D21" s="48"/>
    </row>
    <row r="22" spans="1:17" x14ac:dyDescent="0.25">
      <c r="A22" s="48"/>
      <c r="B22" s="48"/>
      <c r="C22" s="48"/>
      <c r="D22" s="48"/>
    </row>
    <row r="23" spans="1:17" x14ac:dyDescent="0.25">
      <c r="A23" s="48"/>
      <c r="B23" s="48"/>
      <c r="C23" s="48"/>
      <c r="D23" s="48"/>
    </row>
    <row r="24" spans="1:17" x14ac:dyDescent="0.25">
      <c r="A24" s="48"/>
      <c r="B24" s="48"/>
      <c r="C24" s="48"/>
      <c r="D24" s="48"/>
    </row>
    <row r="25" spans="1:17" x14ac:dyDescent="0.25">
      <c r="A25" s="48"/>
      <c r="B25" s="48"/>
      <c r="C25" s="48"/>
      <c r="D25" s="48"/>
    </row>
    <row r="26" spans="1:17" x14ac:dyDescent="0.25">
      <c r="A26" s="48"/>
      <c r="B26" s="48"/>
      <c r="C26" s="48"/>
      <c r="D26" s="48"/>
    </row>
    <row r="27" spans="1:17" x14ac:dyDescent="0.25">
      <c r="A27" s="48"/>
      <c r="B27" s="48"/>
      <c r="C27" s="48"/>
      <c r="D27" s="48"/>
    </row>
    <row r="28" spans="1:17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1:17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17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</sheetData>
  <mergeCells count="1">
    <mergeCell ref="B1:D1"/>
  </mergeCells>
  <hyperlinks>
    <hyperlink ref="B14" r:id="rId1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2024-05-06T04:24:33Z</dcterms:modified>
</cp:coreProperties>
</file>