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/>
  <c r="F16" i="1"/>
  <c r="J13" i="1"/>
  <c r="I13" i="1"/>
  <c r="H13" i="1"/>
  <c r="G13" i="1"/>
  <c r="J10" i="1"/>
  <c r="J16" i="1" s="1"/>
  <c r="I10" i="1"/>
  <c r="I16" i="1" s="1"/>
  <c r="H10" i="1"/>
  <c r="H16" i="1" s="1"/>
  <c r="G10" i="1"/>
  <c r="H8" i="1"/>
  <c r="G8" i="1"/>
  <c r="J4" i="1"/>
  <c r="J8" i="1" s="1"/>
  <c r="I4" i="1"/>
  <c r="I8" i="1" s="1"/>
  <c r="H4" i="1"/>
  <c r="G4" i="1"/>
  <c r="F4" i="1"/>
  <c r="F8" i="1" s="1"/>
  <c r="G16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<sst xmlns="http://schemas.openxmlformats.org/spreadsheetml/2006/main" count="47" uniqueCount="43">
  <si>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</si>
  <si>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</si>
  <si>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</si>
  <si>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</si>
  <si>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</si>
  <si>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</si>
  <si>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</si>
  <si>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</si>
  <si>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</si>
  <si>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</si>
  <si>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</si>
  <si>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</si>
  <si>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</si>
  <si>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</si>
  <si>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</si>
  <si>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</si>
  <si>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</si>
  <si>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</si>
  <si>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</si>
  <si>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</si>
  <si>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</si>
  <si>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</si>
  <si>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</si>
  <si>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фрукты</t>
  </si>
  <si>
    <t>№ 54-2гн-2020</t>
  </si>
  <si>
    <t>Чай с сахаром</t>
  </si>
  <si>
    <t>гарнир</t>
  </si>
  <si>
    <t>Хлеб  ржано-пшеничный</t>
  </si>
  <si>
    <t>Апельсин</t>
  </si>
  <si>
    <t>№ 54-12м-2020</t>
  </si>
  <si>
    <t>Плов из птицы</t>
  </si>
  <si>
    <t>Салат д/в из морской капусты</t>
  </si>
  <si>
    <t>№ 96 сб.2011г.</t>
  </si>
  <si>
    <t>Рассольник ленинграский с говядиной отварной</t>
  </si>
  <si>
    <t>№ 703 сб. 1981г.</t>
  </si>
  <si>
    <t>Птица тушёная в соусе</t>
  </si>
  <si>
    <t>№ 302 сб.2011г.</t>
  </si>
  <si>
    <t>Каша гречневая</t>
  </si>
  <si>
    <t>№ 1041 сб.1981г.</t>
  </si>
  <si>
    <t>Напиток апельсиновый</t>
  </si>
  <si>
    <t>2024-04-01</t>
  </si>
  <si>
    <t>закуска</t>
  </si>
  <si>
    <t>№ 51 сб. 1981г.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</si>
</sst>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5" fillId="0" borderId="24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5" fillId="0" borderId="25" xfId="0" applyFont="1" applyBorder="1"/>
    <xf numFmtId="0" fontId="1" fillId="2" borderId="26" xfId="0" applyFont="1" applyFill="1" applyBorder="1"/>
    <xf numFmtId="0" fontId="4" fillId="2" borderId="30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0" fontId="4" fillId="2" borderId="32" xfId="2" applyNumberFormat="1" applyFont="1" applyFill="1" applyBorder="1" applyAlignment="1">
      <alignment horizontal="center"/>
    </xf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/>
    <xf numFmtId="0" fontId="1" fillId="2" borderId="33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4" xfId="0" applyNumberFormat="1" applyFont="1" applyFill="1" applyBorder="1" applyAlignment="1"/>
    <xf numFmtId="0" fontId="1" fillId="2" borderId="29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7" xfId="0" applyFont="1" applyFill="1" applyBorder="1"/>
    <xf numFmtId="0" fontId="4" fillId="2" borderId="36" xfId="2" applyNumberFormat="1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0" fontId="4" fillId="2" borderId="14" xfId="0" applyFont="1" applyFill="1" applyBorder="1"/>
    <xf numFmtId="0" fontId="1" fillId="2" borderId="38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7" xfId="0" applyFont="1" applyBorder="1"/>
    <xf numFmtId="0" fontId="4" fillId="2" borderId="3" xfId="2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0" fontId="1" fillId="2" borderId="37" xfId="0" applyFont="1" applyFill="1" applyBorder="1"/>
    <xf numFmtId="0" fontId="4" fillId="0" borderId="26" xfId="0" applyFont="1" applyBorder="1"/>
    <xf numFmtId="0" fontId="4" fillId="2" borderId="40" xfId="2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41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1" applyFont="1" applyFill="1" applyBorder="1"/>
    <xf numFmtId="0" fontId="1" fillId="0" borderId="18" xfId="0" applyFont="1" applyBorder="1"/>
    <xf numFmtId="0" fontId="4" fillId="0" borderId="7" xfId="0" applyFont="1" applyBorder="1"/>
    <xf numFmtId="0" fontId="4" fillId="2" borderId="12" xfId="0" applyFont="1" applyFill="1" applyBorder="1"/>
    <xf numFmtId="164" fontId="4" fillId="2" borderId="31" xfId="0" applyNumberFormat="1" applyFont="1" applyFill="1" applyBorder="1" applyAlignment="1">
      <alignment horizontal="right"/>
    </xf>
    <xf numFmtId="164" fontId="4" fillId="2" borderId="44" xfId="0" applyNumberFormat="1" applyFont="1" applyFill="1" applyBorder="1" applyAlignment="1">
      <alignment horizontal="right"/>
    </xf>
    <xf numFmtId="2" fontId="1" fillId="0" borderId="4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41" xfId="0" applyFont="1" applyBorder="1"/>
    <xf numFmtId="2" fontId="1" fillId="2" borderId="39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zoomScale="90" zoomScaleNormal="90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89" t="s">
        <v>13</v>
      </c>
      <c r="C1" s="90"/>
      <c r="D1" s="91"/>
      <c r="E1" s="1" t="s">
        <v>10</v>
      </c>
      <c r="F1" s="2"/>
      <c r="G1" s="1"/>
      <c r="H1" s="1"/>
      <c r="I1" s="1" t="s">
        <v>1</v>
      </c>
      <c r="J1" s="3" t="s">
        <v>40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0" t="s">
        <v>14</v>
      </c>
      <c r="B4" s="31" t="s">
        <v>23</v>
      </c>
      <c r="C4" s="65" t="s">
        <v>18</v>
      </c>
      <c r="D4" s="52" t="s">
        <v>28</v>
      </c>
      <c r="E4" s="53">
        <v>225</v>
      </c>
      <c r="F4" s="54">
        <f>0.225*225</f>
        <v>50.625</v>
      </c>
      <c r="G4" s="58">
        <f>43*2.25</f>
        <v>96.75</v>
      </c>
      <c r="H4" s="58">
        <f>0.9*2.25</f>
        <v>2.0249999999999999</v>
      </c>
      <c r="I4" s="58">
        <f>0.2*2.25</f>
        <v>0.45</v>
      </c>
      <c r="J4" s="59">
        <f>8.1*2.25</f>
        <v>18.224999999999998</v>
      </c>
    </row>
    <row r="5" spans="1:12" x14ac:dyDescent="0.35">
      <c r="A5" s="25"/>
      <c r="B5" s="60" t="s">
        <v>21</v>
      </c>
      <c r="C5" s="78" t="s">
        <v>29</v>
      </c>
      <c r="D5" s="79" t="s">
        <v>30</v>
      </c>
      <c r="E5" s="34">
        <v>200</v>
      </c>
      <c r="F5" s="13">
        <v>60.28</v>
      </c>
      <c r="G5" s="36">
        <v>314.60000000000002</v>
      </c>
      <c r="H5" s="36">
        <v>27.3</v>
      </c>
      <c r="I5" s="36">
        <v>8.1</v>
      </c>
      <c r="J5" s="17">
        <v>33.200000000000003</v>
      </c>
    </row>
    <row r="6" spans="1:12" x14ac:dyDescent="0.35">
      <c r="A6" s="25"/>
      <c r="B6" s="20" t="s">
        <v>15</v>
      </c>
      <c r="C6" s="63" t="s">
        <v>24</v>
      </c>
      <c r="D6" s="35" t="s">
        <v>25</v>
      </c>
      <c r="E6" s="34">
        <v>200</v>
      </c>
      <c r="F6" s="13">
        <v>1.43</v>
      </c>
      <c r="G6" s="36">
        <v>26.8</v>
      </c>
      <c r="H6" s="36">
        <v>0.2</v>
      </c>
      <c r="I6" s="36">
        <v>0.02</v>
      </c>
      <c r="J6" s="64">
        <v>6.5</v>
      </c>
    </row>
    <row r="7" spans="1:12" x14ac:dyDescent="0.35">
      <c r="A7" s="10"/>
      <c r="B7" s="16" t="s">
        <v>17</v>
      </c>
      <c r="C7" s="16" t="s">
        <v>18</v>
      </c>
      <c r="D7" s="21" t="s">
        <v>19</v>
      </c>
      <c r="E7" s="38">
        <v>30</v>
      </c>
      <c r="F7" s="12">
        <v>2.84</v>
      </c>
      <c r="G7" s="14">
        <v>63</v>
      </c>
      <c r="H7" s="14">
        <v>1.8</v>
      </c>
      <c r="I7" s="14">
        <v>0.3</v>
      </c>
      <c r="J7" s="15">
        <v>12.9</v>
      </c>
    </row>
    <row r="8" spans="1:12" x14ac:dyDescent="0.35">
      <c r="A8" s="10"/>
      <c r="B8" s="39"/>
      <c r="C8" s="26"/>
      <c r="D8" s="24"/>
      <c r="E8" s="47">
        <f t="shared" ref="E8:J8" si="0">SUM(E4:E7)</f>
        <v>655</v>
      </c>
      <c r="F8" s="48">
        <f t="shared" si="0"/>
        <v>115.17500000000001</v>
      </c>
      <c r="G8" s="49">
        <f t="shared" si="0"/>
        <v>501.15000000000003</v>
      </c>
      <c r="H8" s="50">
        <f t="shared" si="0"/>
        <v>31.324999999999999</v>
      </c>
      <c r="I8" s="50">
        <f t="shared" si="0"/>
        <v>8.8699999999999992</v>
      </c>
      <c r="J8" s="51">
        <f t="shared" si="0"/>
        <v>70.825000000000003</v>
      </c>
      <c r="K8" s="29"/>
      <c r="L8" s="29"/>
    </row>
    <row r="9" spans="1:12" ht="15" thickBot="1" x14ac:dyDescent="0.4">
      <c r="A9" s="37"/>
      <c r="B9" s="22"/>
      <c r="C9" s="27"/>
      <c r="D9" s="55"/>
      <c r="E9" s="56"/>
      <c r="F9" s="57"/>
      <c r="G9" s="18"/>
      <c r="H9" s="18"/>
      <c r="I9" s="18"/>
      <c r="J9" s="19"/>
    </row>
    <row r="10" spans="1:12" x14ac:dyDescent="0.35">
      <c r="A10" s="11" t="s">
        <v>9</v>
      </c>
      <c r="B10" s="31" t="s">
        <v>41</v>
      </c>
      <c r="C10" s="65" t="s">
        <v>42</v>
      </c>
      <c r="D10" s="66" t="s">
        <v>31</v>
      </c>
      <c r="E10" s="67">
        <v>60</v>
      </c>
      <c r="F10" s="54">
        <v>16.22</v>
      </c>
      <c r="G10" s="68">
        <f>122*0.6</f>
        <v>73.2</v>
      </c>
      <c r="H10" s="69">
        <f>1*0.64</f>
        <v>0.64</v>
      </c>
      <c r="I10" s="69">
        <f>10*0.6</f>
        <v>6</v>
      </c>
      <c r="J10" s="70">
        <f>7*0.6</f>
        <v>4.2</v>
      </c>
    </row>
    <row r="11" spans="1:12" x14ac:dyDescent="0.35">
      <c r="A11" s="25"/>
      <c r="B11" s="60" t="s">
        <v>20</v>
      </c>
      <c r="C11" s="61" t="s">
        <v>32</v>
      </c>
      <c r="D11" s="80" t="s">
        <v>33</v>
      </c>
      <c r="E11" s="32">
        <v>213</v>
      </c>
      <c r="F11" s="33">
        <v>24.16</v>
      </c>
      <c r="G11" s="81">
        <v>146.19999999999999</v>
      </c>
      <c r="H11" s="81">
        <v>8</v>
      </c>
      <c r="I11" s="81">
        <v>8.8000000000000007</v>
      </c>
      <c r="J11" s="82">
        <v>4</v>
      </c>
    </row>
    <row r="12" spans="1:12" x14ac:dyDescent="0.35">
      <c r="A12" s="25"/>
      <c r="B12" s="60" t="s">
        <v>22</v>
      </c>
      <c r="C12" s="83" t="s">
        <v>34</v>
      </c>
      <c r="D12" s="21" t="s">
        <v>35</v>
      </c>
      <c r="E12" s="62">
        <v>165</v>
      </c>
      <c r="F12" s="13">
        <v>62.19</v>
      </c>
      <c r="G12" s="84">
        <v>212.9</v>
      </c>
      <c r="H12" s="84">
        <v>13.5</v>
      </c>
      <c r="I12" s="84">
        <v>13.5</v>
      </c>
      <c r="J12" s="85">
        <v>8.1</v>
      </c>
    </row>
    <row r="13" spans="1:12" x14ac:dyDescent="0.35">
      <c r="A13" s="25"/>
      <c r="B13" s="86" t="s">
        <v>26</v>
      </c>
      <c r="C13" s="61" t="s">
        <v>36</v>
      </c>
      <c r="D13" s="21" t="s">
        <v>37</v>
      </c>
      <c r="E13" s="34">
        <v>150</v>
      </c>
      <c r="F13" s="13">
        <v>10.220000000000001</v>
      </c>
      <c r="G13" s="28">
        <f>1625*0.15</f>
        <v>243.75</v>
      </c>
      <c r="H13" s="28">
        <f>57.32*0.15</f>
        <v>8.597999999999999</v>
      </c>
      <c r="I13" s="28">
        <f>40.62*0.15</f>
        <v>6.0929999999999991</v>
      </c>
      <c r="J13" s="17">
        <f>257.61*0.15</f>
        <v>38.641500000000001</v>
      </c>
    </row>
    <row r="14" spans="1:12" x14ac:dyDescent="0.35">
      <c r="A14" s="25"/>
      <c r="B14" s="16" t="s">
        <v>15</v>
      </c>
      <c r="C14" s="87" t="s">
        <v>38</v>
      </c>
      <c r="D14" s="21" t="s">
        <v>39</v>
      </c>
      <c r="E14" s="62">
        <v>200</v>
      </c>
      <c r="F14" s="13">
        <v>7.47</v>
      </c>
      <c r="G14" s="28">
        <v>105.22</v>
      </c>
      <c r="H14" s="71">
        <v>0.2</v>
      </c>
      <c r="I14" s="71">
        <v>0</v>
      </c>
      <c r="J14" s="88">
        <v>25.73</v>
      </c>
    </row>
    <row r="15" spans="1:12" x14ac:dyDescent="0.35">
      <c r="A15" s="25"/>
      <c r="B15" s="72" t="s">
        <v>17</v>
      </c>
      <c r="C15" s="16" t="s">
        <v>18</v>
      </c>
      <c r="D15" s="21" t="s">
        <v>27</v>
      </c>
      <c r="E15" s="38">
        <v>30</v>
      </c>
      <c r="F15" s="12">
        <v>2.84</v>
      </c>
      <c r="G15" s="73">
        <v>57</v>
      </c>
      <c r="H15" s="74">
        <v>1.8</v>
      </c>
      <c r="I15" s="74">
        <v>0.3</v>
      </c>
      <c r="J15" s="75">
        <v>11.4</v>
      </c>
    </row>
    <row r="16" spans="1:12" x14ac:dyDescent="0.35">
      <c r="A16" s="10"/>
      <c r="B16" s="39"/>
      <c r="C16" s="26"/>
      <c r="D16" s="76"/>
      <c r="E16" s="40">
        <f t="shared" ref="E16:J16" si="1">SUM(E10:E15)</f>
        <v>818</v>
      </c>
      <c r="F16" s="12">
        <f t="shared" si="1"/>
        <v>123.1</v>
      </c>
      <c r="G16" s="41">
        <f t="shared" si="1"/>
        <v>838.27</v>
      </c>
      <c r="H16" s="41">
        <f t="shared" si="1"/>
        <v>32.738</v>
      </c>
      <c r="I16" s="42">
        <f t="shared" si="1"/>
        <v>34.692999999999998</v>
      </c>
      <c r="J16" s="43">
        <f t="shared" si="1"/>
        <v>92.0715</v>
      </c>
    </row>
    <row r="17" spans="1:10" ht="15" thickBot="1" x14ac:dyDescent="0.4">
      <c r="A17" s="23"/>
      <c r="B17" s="22"/>
      <c r="C17" s="27"/>
      <c r="D17" s="77"/>
      <c r="E17" s="44"/>
      <c r="F17" s="45"/>
      <c r="G17" s="46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2024-04-01T05:59:07Z</dcterms:modified>
</cp:coreProperties>
</file>