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9" i="1"/>
  <c r="J16" i="1"/>
  <c r="I16" i="1"/>
  <c r="F16" i="1"/>
  <c r="J11" i="1"/>
  <c r="I11" i="1"/>
  <c r="H11" i="1"/>
  <c r="H16" i="1" s="1"/>
  <c r="G11" i="1"/>
  <c r="G16" i="1" s="1"/>
  <c r="F11" i="1"/>
  <c r="I9" i="1"/>
  <c r="H9" i="1"/>
  <c r="G9" i="1"/>
  <c r="J7" i="1"/>
  <c r="I7" i="1"/>
  <c r="H7" i="1"/>
  <c r="G7" i="1"/>
  <c r="J4" i="1"/>
  <c r="J9" i="1" s="1"/>
  <c r="I4" i="1"/>
  <c r="H4" i="1"/>
  <c r="G4" i="1"/>
  <c r="F4" i="1"/>
  <c r="F9" i="1" s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<sst xmlns="http://schemas.openxmlformats.org/spreadsheetml/2006/main" count="47" uniqueCount="36">
  <si>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</si>
  <si>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</si>
  <si>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</si>
  <si>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</si>
  <si>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</si>
  <si>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</si>
  <si>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</si>
  <si>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</si>
  <si>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</si>
  <si>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</si>
  <si>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</si>
  <si>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</si>
  <si>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</si>
  <si>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</si>
  <si>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</si>
  <si>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</si>
  <si>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</si>
  <si>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</si>
  <si>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</si>
  <si>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</si>
  <si>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</si>
  <si>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</si>
  <si>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</si>
  <si>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фрукты</t>
  </si>
  <si>
    <t>Мандарин</t>
  </si>
  <si>
    <t>№ 289 сб.2011г.</t>
  </si>
  <si>
    <t xml:space="preserve">Рагу из птицы </t>
  </si>
  <si>
    <t>№ 54-2гн-2020</t>
  </si>
  <si>
    <t>Чай с сахаром</t>
  </si>
  <si>
    <t>сладкое</t>
  </si>
  <si>
    <t>Сырок творожный глазированный</t>
  </si>
  <si>
    <t>№ 101 сб.2011г.</t>
  </si>
  <si>
    <t>Суп картоф. с пшеном,рыбными консервами</t>
  </si>
  <si>
    <t>№ 395 сб.2011г.</t>
  </si>
  <si>
    <t>Вареники с картофелем,маслом слив.</t>
  </si>
  <si>
    <t>2024-03-28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</si>
</sst>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13" xfId="0" applyFont="1" applyBorder="1"/>
    <xf numFmtId="0" fontId="4" fillId="2" borderId="13" xfId="0" applyFont="1" applyFill="1" applyBorder="1"/>
    <xf numFmtId="0" fontId="1" fillId="2" borderId="22" xfId="0" applyFont="1" applyFill="1" applyBorder="1"/>
    <xf numFmtId="0" fontId="5" fillId="0" borderId="19" xfId="0" applyFont="1" applyBorder="1"/>
    <xf numFmtId="0" fontId="4" fillId="2" borderId="23" xfId="0" applyFont="1" applyFill="1" applyBorder="1"/>
    <xf numFmtId="0" fontId="5" fillId="0" borderId="24" xfId="0" applyFont="1" applyBorder="1"/>
    <xf numFmtId="0" fontId="1" fillId="2" borderId="2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/>
    <xf numFmtId="0" fontId="5" fillId="0" borderId="25" xfId="0" applyFont="1" applyBorder="1"/>
    <xf numFmtId="0" fontId="1" fillId="2" borderId="26" xfId="0" applyFont="1" applyFill="1" applyBorder="1"/>
    <xf numFmtId="0" fontId="4" fillId="2" borderId="30" xfId="2" applyNumberFormat="1" applyFont="1" applyFill="1" applyBorder="1" applyAlignment="1">
      <alignment horizontal="center"/>
    </xf>
    <xf numFmtId="2" fontId="4" fillId="2" borderId="31" xfId="1" applyNumberFormat="1" applyFont="1" applyFill="1" applyBorder="1" applyAlignment="1"/>
    <xf numFmtId="0" fontId="4" fillId="2" borderId="33" xfId="2" applyNumberFormat="1" applyFont="1" applyFill="1" applyBorder="1" applyAlignment="1">
      <alignment horizontal="center"/>
    </xf>
    <xf numFmtId="0" fontId="4" fillId="2" borderId="12" xfId="0" applyFont="1" applyFill="1" applyBorder="1"/>
    <xf numFmtId="0" fontId="4" fillId="0" borderId="13" xfId="0" applyFont="1" applyBorder="1"/>
    <xf numFmtId="164" fontId="4" fillId="2" borderId="1" xfId="0" applyNumberFormat="1" applyFont="1" applyFill="1" applyBorder="1" applyAlignment="1">
      <alignment horizontal="right"/>
    </xf>
    <xf numFmtId="0" fontId="1" fillId="0" borderId="19" xfId="0" applyFont="1" applyBorder="1"/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/>
    <xf numFmtId="0" fontId="1" fillId="2" borderId="34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4" fillId="2" borderId="14" xfId="1" applyFont="1" applyFill="1" applyBorder="1"/>
    <xf numFmtId="0" fontId="1" fillId="2" borderId="22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35" xfId="0" applyNumberFormat="1" applyFont="1" applyFill="1" applyBorder="1" applyAlignment="1"/>
    <xf numFmtId="0" fontId="1" fillId="2" borderId="29" xfId="0" applyFont="1" applyFill="1" applyBorder="1" applyAlignment="1">
      <alignment horizontal="center"/>
    </xf>
    <xf numFmtId="2" fontId="4" fillId="2" borderId="20" xfId="1" applyNumberFormat="1" applyFont="1" applyFill="1" applyBorder="1" applyAlignment="1"/>
    <xf numFmtId="164" fontId="4" fillId="2" borderId="36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4" fillId="2" borderId="7" xfId="2" applyNumberFormat="1" applyFont="1" applyFill="1" applyBorder="1" applyAlignment="1">
      <alignment horizontal="center"/>
    </xf>
    <xf numFmtId="0" fontId="4" fillId="2" borderId="38" xfId="0" applyFont="1" applyFill="1" applyBorder="1"/>
    <xf numFmtId="0" fontId="4" fillId="2" borderId="37" xfId="2" applyNumberFormat="1" applyFont="1" applyFill="1" applyBorder="1" applyAlignment="1">
      <alignment horizontal="center"/>
    </xf>
    <xf numFmtId="2" fontId="4" fillId="2" borderId="27" xfId="1" applyNumberFormat="1" applyFont="1" applyFill="1" applyBorder="1" applyAlignment="1"/>
    <xf numFmtId="0" fontId="1" fillId="2" borderId="7" xfId="0" applyFont="1" applyFill="1" applyBorder="1"/>
    <xf numFmtId="0" fontId="4" fillId="2" borderId="14" xfId="0" applyFont="1" applyFill="1" applyBorder="1"/>
    <xf numFmtId="0" fontId="1" fillId="2" borderId="39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0" xfId="0" applyFont="1" applyFill="1" applyBorder="1"/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1" fillId="0" borderId="12" xfId="0" applyFont="1" applyBorder="1"/>
    <xf numFmtId="0" fontId="1" fillId="0" borderId="7" xfId="0" applyFont="1" applyBorder="1"/>
    <xf numFmtId="0" fontId="4" fillId="2" borderId="3" xfId="2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0" fontId="1" fillId="0" borderId="42" xfId="0" applyFont="1" applyBorder="1"/>
    <xf numFmtId="0" fontId="1" fillId="2" borderId="3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zoomScale="90" zoomScaleNormal="90" workbookViewId="0">
      <selection activeCell="I15" sqref="I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2" x14ac:dyDescent="0.35">
      <c r="A1" s="1" t="s">
        <v>0</v>
      </c>
      <c r="B1" s="62" t="s">
        <v>13</v>
      </c>
      <c r="C1" s="63"/>
      <c r="D1" s="64"/>
      <c r="E1" s="1" t="s">
        <v>10</v>
      </c>
      <c r="F1" s="2"/>
      <c r="G1" s="1"/>
      <c r="H1" s="1"/>
      <c r="I1" s="1" t="s">
        <v>1</v>
      </c>
      <c r="J1" s="3" t="s">
        <v>35</v>
      </c>
    </row>
    <row r="2" spans="1:12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2" x14ac:dyDescent="0.35">
      <c r="A4" s="30" t="s">
        <v>14</v>
      </c>
      <c r="B4" s="65" t="s">
        <v>23</v>
      </c>
      <c r="C4" s="31" t="s">
        <v>18</v>
      </c>
      <c r="D4" s="55" t="s">
        <v>24</v>
      </c>
      <c r="E4" s="56">
        <v>115</v>
      </c>
      <c r="F4" s="57">
        <f>0.115*215</f>
        <v>24.725000000000001</v>
      </c>
      <c r="G4" s="66">
        <f>38*1.15</f>
        <v>43.699999999999996</v>
      </c>
      <c r="H4" s="66">
        <f>0.8*1.15</f>
        <v>0.91999999999999993</v>
      </c>
      <c r="I4" s="66">
        <f>0.2*1.15</f>
        <v>0.22999999999999998</v>
      </c>
      <c r="J4" s="67">
        <f>7.5*1.15</f>
        <v>8.625</v>
      </c>
    </row>
    <row r="5" spans="1:12" x14ac:dyDescent="0.35">
      <c r="A5" s="25"/>
      <c r="B5" s="68" t="s">
        <v>21</v>
      </c>
      <c r="C5" s="69" t="s">
        <v>25</v>
      </c>
      <c r="D5" s="36" t="s">
        <v>26</v>
      </c>
      <c r="E5" s="70">
        <v>200</v>
      </c>
      <c r="F5" s="13">
        <v>59.19</v>
      </c>
      <c r="G5" s="28">
        <v>237.23</v>
      </c>
      <c r="H5" s="28">
        <v>12.68</v>
      </c>
      <c r="I5" s="28">
        <v>19.420000000000002</v>
      </c>
      <c r="J5" s="17">
        <v>3.15</v>
      </c>
    </row>
    <row r="6" spans="1:12" x14ac:dyDescent="0.35">
      <c r="A6" s="25"/>
      <c r="B6" s="20" t="s">
        <v>15</v>
      </c>
      <c r="C6" s="71" t="s">
        <v>27</v>
      </c>
      <c r="D6" s="36" t="s">
        <v>28</v>
      </c>
      <c r="E6" s="34">
        <v>200</v>
      </c>
      <c r="F6" s="13">
        <v>1.43</v>
      </c>
      <c r="G6" s="37">
        <v>26.8</v>
      </c>
      <c r="H6" s="37">
        <v>0.2</v>
      </c>
      <c r="I6" s="37">
        <v>0.02</v>
      </c>
      <c r="J6" s="72">
        <v>6.5</v>
      </c>
    </row>
    <row r="7" spans="1:12" x14ac:dyDescent="0.35">
      <c r="A7" s="25"/>
      <c r="B7" s="20" t="s">
        <v>29</v>
      </c>
      <c r="C7" s="16" t="s">
        <v>18</v>
      </c>
      <c r="D7" s="36" t="s">
        <v>30</v>
      </c>
      <c r="E7" s="34">
        <v>40</v>
      </c>
      <c r="F7" s="13">
        <v>35</v>
      </c>
      <c r="G7" s="37">
        <f>519*0.4</f>
        <v>207.60000000000002</v>
      </c>
      <c r="H7" s="37">
        <f>9*0.4</f>
        <v>3.6</v>
      </c>
      <c r="I7" s="37">
        <f>27*0.4</f>
        <v>10.8</v>
      </c>
      <c r="J7" s="72">
        <f>57*0.4</f>
        <v>22.8</v>
      </c>
    </row>
    <row r="8" spans="1:12" x14ac:dyDescent="0.35">
      <c r="A8" s="10"/>
      <c r="B8" s="16" t="s">
        <v>17</v>
      </c>
      <c r="C8" s="16" t="s">
        <v>18</v>
      </c>
      <c r="D8" s="21" t="s">
        <v>19</v>
      </c>
      <c r="E8" s="39">
        <v>30</v>
      </c>
      <c r="F8" s="12">
        <v>2.84</v>
      </c>
      <c r="G8" s="14">
        <v>63</v>
      </c>
      <c r="H8" s="14">
        <v>1.8</v>
      </c>
      <c r="I8" s="14">
        <v>0.3</v>
      </c>
      <c r="J8" s="15">
        <v>12.9</v>
      </c>
      <c r="K8" s="29"/>
      <c r="L8" s="29"/>
    </row>
    <row r="9" spans="1:12" x14ac:dyDescent="0.35">
      <c r="A9" s="10"/>
      <c r="B9" s="40"/>
      <c r="C9" s="26"/>
      <c r="D9" s="24"/>
      <c r="E9" s="49">
        <f>SUM(E4:E8)</f>
        <v>585</v>
      </c>
      <c r="F9" s="50">
        <f>SUM(F4:F8)</f>
        <v>123.185</v>
      </c>
      <c r="G9" s="51">
        <f>SUM(G4:G8)</f>
        <v>578.33000000000004</v>
      </c>
      <c r="H9" s="52">
        <f>SUM(H4:H8)</f>
        <v>19.2</v>
      </c>
      <c r="I9" s="52">
        <f>SUM(I4:I8)</f>
        <v>30.770000000000003</v>
      </c>
      <c r="J9" s="53">
        <f>SUM(J4:J8)</f>
        <v>53.975000000000001</v>
      </c>
    </row>
    <row r="10" spans="1:12" ht="15" thickBot="1" x14ac:dyDescent="0.4">
      <c r="A10" s="38"/>
      <c r="B10" s="22"/>
      <c r="C10" s="27"/>
      <c r="D10" s="59"/>
      <c r="E10" s="60"/>
      <c r="F10" s="61"/>
      <c r="G10" s="18"/>
      <c r="H10" s="18"/>
      <c r="I10" s="18"/>
      <c r="J10" s="19"/>
    </row>
    <row r="11" spans="1:12" x14ac:dyDescent="0.35">
      <c r="A11" s="11" t="s">
        <v>9</v>
      </c>
      <c r="B11" s="65" t="s">
        <v>23</v>
      </c>
      <c r="C11" s="31" t="s">
        <v>18</v>
      </c>
      <c r="D11" s="55" t="s">
        <v>24</v>
      </c>
      <c r="E11" s="56">
        <v>115</v>
      </c>
      <c r="F11" s="57">
        <f>0.115*215</f>
        <v>24.725000000000001</v>
      </c>
      <c r="G11" s="66">
        <f>38*1.15</f>
        <v>43.699999999999996</v>
      </c>
      <c r="H11" s="66">
        <f>0.8*1.15</f>
        <v>0.91999999999999993</v>
      </c>
      <c r="I11" s="66">
        <f>0.2*1.15</f>
        <v>0.22999999999999998</v>
      </c>
      <c r="J11" s="67">
        <f>7.5*1.15</f>
        <v>8.625</v>
      </c>
    </row>
    <row r="12" spans="1:12" x14ac:dyDescent="0.35">
      <c r="A12" s="25"/>
      <c r="B12" s="68" t="s">
        <v>20</v>
      </c>
      <c r="C12" s="68" t="s">
        <v>31</v>
      </c>
      <c r="D12" s="35" t="s">
        <v>32</v>
      </c>
      <c r="E12" s="32">
        <v>225</v>
      </c>
      <c r="F12" s="33">
        <v>24.21</v>
      </c>
      <c r="G12" s="73">
        <v>146.19999999999999</v>
      </c>
      <c r="H12" s="73">
        <v>4.96</v>
      </c>
      <c r="I12" s="73">
        <v>5.0999999999999996</v>
      </c>
      <c r="J12" s="74">
        <v>12.1</v>
      </c>
    </row>
    <row r="13" spans="1:12" x14ac:dyDescent="0.35">
      <c r="A13" s="25"/>
      <c r="B13" s="75" t="s">
        <v>22</v>
      </c>
      <c r="C13" s="20" t="s">
        <v>33</v>
      </c>
      <c r="D13" s="36" t="s">
        <v>34</v>
      </c>
      <c r="E13" s="54">
        <v>210</v>
      </c>
      <c r="F13" s="13">
        <v>52.71</v>
      </c>
      <c r="G13" s="28">
        <v>300.3</v>
      </c>
      <c r="H13" s="28">
        <v>12.16</v>
      </c>
      <c r="I13" s="28">
        <v>5.62</v>
      </c>
      <c r="J13" s="17">
        <v>38.299999999999997</v>
      </c>
    </row>
    <row r="14" spans="1:12" x14ac:dyDescent="0.35">
      <c r="A14" s="25"/>
      <c r="B14" s="20" t="s">
        <v>15</v>
      </c>
      <c r="C14" s="71" t="s">
        <v>27</v>
      </c>
      <c r="D14" s="36" t="s">
        <v>28</v>
      </c>
      <c r="E14" s="34">
        <v>200</v>
      </c>
      <c r="F14" s="13">
        <v>1.43</v>
      </c>
      <c r="G14" s="37">
        <v>26.8</v>
      </c>
      <c r="H14" s="37">
        <v>0.2</v>
      </c>
      <c r="I14" s="37">
        <v>0.02</v>
      </c>
      <c r="J14" s="72">
        <v>6.5</v>
      </c>
    </row>
    <row r="15" spans="1:12" x14ac:dyDescent="0.35">
      <c r="A15" s="10"/>
      <c r="B15" s="16" t="s">
        <v>17</v>
      </c>
      <c r="C15" s="58" t="s">
        <v>18</v>
      </c>
      <c r="D15" s="21" t="s">
        <v>19</v>
      </c>
      <c r="E15" s="76">
        <v>30</v>
      </c>
      <c r="F15" s="12">
        <v>2.84</v>
      </c>
      <c r="G15" s="14">
        <v>63</v>
      </c>
      <c r="H15" s="14">
        <v>1.8</v>
      </c>
      <c r="I15" s="14">
        <v>0.3</v>
      </c>
      <c r="J15" s="15">
        <v>12.9</v>
      </c>
    </row>
    <row r="16" spans="1:12" x14ac:dyDescent="0.35">
      <c r="A16" s="10"/>
      <c r="B16" s="40"/>
      <c r="C16" s="26"/>
      <c r="D16" s="24"/>
      <c r="E16" s="41">
        <f>SUM(E11:E15)</f>
        <v>780</v>
      </c>
      <c r="F16" s="12">
        <f>SUM(F11:F15)</f>
        <v>105.91500000000002</v>
      </c>
      <c r="G16" s="42">
        <f>SUM(G11:G15)</f>
        <v>580</v>
      </c>
      <c r="H16" s="42">
        <f>SUM(H11:H15)</f>
        <v>20.04</v>
      </c>
      <c r="I16" s="43">
        <f>SUM(I11:I15)</f>
        <v>11.27</v>
      </c>
      <c r="J16" s="44">
        <f>SUM(J11:J15)</f>
        <v>78.425000000000011</v>
      </c>
    </row>
    <row r="17" spans="1:10" ht="15" thickBot="1" x14ac:dyDescent="0.4">
      <c r="A17" s="23"/>
      <c r="B17" s="22"/>
      <c r="C17" s="27"/>
      <c r="D17" s="45"/>
      <c r="E17" s="46"/>
      <c r="F17" s="47"/>
      <c r="G17" s="4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2024-03-27T05:44:21Z</dcterms:modified>
</cp:coreProperties>
</file>