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9" i="1"/>
  <c r="J17" i="1" l="1"/>
  <c r="I17" i="1"/>
  <c r="H17" i="1"/>
  <c r="F17" i="1"/>
  <c r="J14" i="1"/>
  <c r="I14" i="1"/>
  <c r="H14" i="1"/>
  <c r="G14" i="1"/>
  <c r="G12" i="1"/>
  <c r="J11" i="1"/>
  <c r="I11" i="1"/>
  <c r="H11" i="1"/>
  <c r="G11" i="1"/>
  <c r="G17" i="1" s="1"/>
  <c r="J9" i="1"/>
  <c r="I9" i="1"/>
  <c r="F9" i="1"/>
  <c r="H4" i="1"/>
  <c r="H9" i="1" s="1"/>
  <c r="G4" i="1"/>
  <c r="G9" i="1" s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<sst xmlns="http://schemas.openxmlformats.org/spreadsheetml/2006/main" count="50" uniqueCount="45">
  <si>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</si>
  <si>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</si>
  <si>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</si>
  <si>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</si>
  <si>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</si>
  <si>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</si>
  <si>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</si>
  <si>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</si>
  <si>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</si>
  <si>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</si>
  <si>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</si>
  <si>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</si>
  <si>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</si>
  <si>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</si>
  <si>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</si>
  <si>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</si>
  <si>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</si>
  <si>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</si>
  <si>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</si>
  <si>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</si>
  <si>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</si>
  <si>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гор.блюдо</t>
  </si>
  <si>
    <t>2 блюдо</t>
  </si>
  <si>
    <t>гарнир</t>
  </si>
  <si>
    <t>закуска</t>
  </si>
  <si>
    <t>Напиток мандариновый</t>
  </si>
  <si>
    <t>КО</t>
  </si>
  <si>
    <t>Рис припущенный</t>
  </si>
  <si>
    <t>№ 305 сб.2011г.</t>
  </si>
  <si>
    <t>кисломол.</t>
  </si>
  <si>
    <t>№ 15 сб.2015 г.</t>
  </si>
  <si>
    <t>Сыр</t>
  </si>
  <si>
    <t>№ 182 сб.2011г.</t>
  </si>
  <si>
    <t>Каша ячневая с маслом сливочным</t>
  </si>
  <si>
    <t>№ 54-9гн-2020</t>
  </si>
  <si>
    <t>Кофейный напиток</t>
  </si>
  <si>
    <t>Булочка для гамбургеров</t>
  </si>
  <si>
    <t>№ 42 сб.2011г.</t>
  </si>
  <si>
    <t>Салат картоф с зел. горошком,конс. огурцом</t>
  </si>
  <si>
    <t>№ 82 сб.2011г.</t>
  </si>
  <si>
    <t>Борщ с говядиной  отварной</t>
  </si>
  <si>
    <t>№ 294 сб.2011г.</t>
  </si>
  <si>
    <t>Биточки из птицы</t>
  </si>
  <si>
    <t>Хлеб  ржано-пшеничный</t>
  </si>
  <si>
    <t>2024-03-25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</si>
</sst>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9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8" xfId="0" applyFont="1" applyBorder="1"/>
    <xf numFmtId="0" fontId="5" fillId="0" borderId="17" xfId="0" applyFont="1" applyBorder="1"/>
    <xf numFmtId="2" fontId="4" fillId="2" borderId="1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164" fontId="4" fillId="0" borderId="4" xfId="0" applyNumberFormat="1" applyFont="1" applyFill="1" applyBorder="1" applyAlignment="1">
      <alignment horizontal="right"/>
    </xf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0" fontId="1" fillId="0" borderId="13" xfId="0" applyFont="1" applyBorder="1"/>
    <xf numFmtId="0" fontId="4" fillId="2" borderId="13" xfId="0" applyFont="1" applyFill="1" applyBorder="1"/>
    <xf numFmtId="0" fontId="1" fillId="2" borderId="22" xfId="0" applyFont="1" applyFill="1" applyBorder="1"/>
    <xf numFmtId="0" fontId="5" fillId="0" borderId="19" xfId="0" applyFont="1" applyBorder="1"/>
    <xf numFmtId="0" fontId="4" fillId="2" borderId="23" xfId="0" applyFont="1" applyFill="1" applyBorder="1"/>
    <xf numFmtId="0" fontId="1" fillId="2" borderId="24" xfId="0" applyFont="1" applyFill="1" applyBorder="1"/>
    <xf numFmtId="0" fontId="5" fillId="0" borderId="25" xfId="0" applyFont="1" applyBorder="1"/>
    <xf numFmtId="0" fontId="1" fillId="2" borderId="23" xfId="0" applyFont="1" applyFill="1" applyBorder="1"/>
    <xf numFmtId="0" fontId="1" fillId="2" borderId="14" xfId="0" applyFont="1" applyFill="1" applyBorder="1"/>
    <xf numFmtId="164" fontId="4" fillId="0" borderId="1" xfId="0" applyNumberFormat="1" applyFont="1" applyFill="1" applyBorder="1" applyAlignment="1">
      <alignment horizontal="right"/>
    </xf>
    <xf numFmtId="0" fontId="4" fillId="2" borderId="3" xfId="2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/>
    <xf numFmtId="0" fontId="5" fillId="0" borderId="26" xfId="0" applyFont="1" applyBorder="1"/>
    <xf numFmtId="0" fontId="1" fillId="2" borderId="27" xfId="0" applyFont="1" applyFill="1" applyBorder="1"/>
    <xf numFmtId="0" fontId="4" fillId="2" borderId="27" xfId="0" applyFont="1" applyFill="1" applyBorder="1"/>
    <xf numFmtId="0" fontId="1" fillId="2" borderId="30" xfId="0" applyFont="1" applyFill="1" applyBorder="1" applyAlignment="1">
      <alignment horizontal="center"/>
    </xf>
    <xf numFmtId="0" fontId="4" fillId="2" borderId="32" xfId="2" applyNumberFormat="1" applyFont="1" applyFill="1" applyBorder="1" applyAlignment="1">
      <alignment horizontal="center"/>
    </xf>
    <xf numFmtId="0" fontId="4" fillId="2" borderId="33" xfId="2" applyNumberFormat="1" applyFont="1" applyFill="1" applyBorder="1" applyAlignment="1">
      <alignment horizontal="center"/>
    </xf>
    <xf numFmtId="2" fontId="4" fillId="2" borderId="34" xfId="1" applyNumberFormat="1" applyFont="1" applyFill="1" applyBorder="1" applyAlignment="1"/>
    <xf numFmtId="164" fontId="4" fillId="0" borderId="1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2" fontId="4" fillId="2" borderId="28" xfId="1" applyNumberFormat="1" applyFont="1" applyFill="1" applyBorder="1" applyAlignment="1">
      <alignment horizontal="right"/>
    </xf>
    <xf numFmtId="0" fontId="1" fillId="2" borderId="12" xfId="0" applyFont="1" applyFill="1" applyBorder="1"/>
    <xf numFmtId="164" fontId="4" fillId="0" borderId="34" xfId="0" applyNumberFormat="1" applyFont="1" applyFill="1" applyBorder="1" applyAlignment="1">
      <alignment horizontal="right"/>
    </xf>
    <xf numFmtId="0" fontId="4" fillId="2" borderId="7" xfId="1" applyFont="1" applyFill="1" applyBorder="1"/>
    <xf numFmtId="0" fontId="1" fillId="0" borderId="24" xfId="0" applyFont="1" applyBorder="1"/>
    <xf numFmtId="164" fontId="4" fillId="2" borderId="1" xfId="0" applyNumberFormat="1" applyFont="1" applyFill="1" applyBorder="1" applyAlignment="1">
      <alignment horizontal="right" vertical="center"/>
    </xf>
    <xf numFmtId="0" fontId="4" fillId="2" borderId="36" xfId="2" applyNumberFormat="1" applyFont="1" applyFill="1" applyBorder="1" applyAlignment="1">
      <alignment horizontal="center"/>
    </xf>
    <xf numFmtId="0" fontId="4" fillId="2" borderId="12" xfId="0" applyFont="1" applyFill="1" applyBorder="1"/>
    <xf numFmtId="0" fontId="1" fillId="0" borderId="12" xfId="0" applyFont="1" applyBorder="1"/>
    <xf numFmtId="0" fontId="4" fillId="0" borderId="12" xfId="0" applyFont="1" applyBorder="1"/>
    <xf numFmtId="164" fontId="4" fillId="0" borderId="34" xfId="0" applyNumberFormat="1" applyFont="1" applyFill="1" applyBorder="1" applyAlignment="1"/>
    <xf numFmtId="164" fontId="4" fillId="0" borderId="35" xfId="0" applyNumberFormat="1" applyFont="1" applyFill="1" applyBorder="1" applyAlignment="1">
      <alignment horizontal="right"/>
    </xf>
    <xf numFmtId="0" fontId="4" fillId="0" borderId="13" xfId="0" applyFont="1" applyBorder="1"/>
    <xf numFmtId="2" fontId="1" fillId="2" borderId="13" xfId="0" applyNumberFormat="1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1" fillId="0" borderId="19" xfId="0" applyFont="1" applyBorder="1"/>
    <xf numFmtId="0" fontId="1" fillId="2" borderId="31" xfId="0" applyFont="1" applyFill="1" applyBorder="1"/>
    <xf numFmtId="0" fontId="1" fillId="2" borderId="37" xfId="0" applyNumberFormat="1" applyFont="1" applyFill="1" applyBorder="1" applyAlignment="1" applyProtection="1">
      <alignment horizontal="center"/>
      <protection locked="0"/>
    </xf>
    <xf numFmtId="164" fontId="6" fillId="0" borderId="28" xfId="0" applyNumberFormat="1" applyFont="1" applyFill="1" applyBorder="1" applyAlignment="1">
      <alignment horizontal="right"/>
    </xf>
    <xf numFmtId="164" fontId="6" fillId="0" borderId="29" xfId="0" applyNumberFormat="1" applyFont="1" applyFill="1" applyBorder="1" applyAlignment="1">
      <alignment horizontal="right"/>
    </xf>
    <xf numFmtId="0" fontId="1" fillId="0" borderId="7" xfId="0" applyFont="1" applyBorder="1"/>
    <xf numFmtId="0" fontId="1" fillId="2" borderId="36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1" fillId="2" borderId="38" xfId="0" applyFont="1" applyFill="1" applyBorder="1"/>
    <xf numFmtId="0" fontId="1" fillId="2" borderId="38" xfId="0" applyFont="1" applyFill="1" applyBorder="1" applyAlignment="1">
      <alignment horizontal="center"/>
    </xf>
    <xf numFmtId="164" fontId="4" fillId="2" borderId="1" xfId="1" applyNumberFormat="1" applyFont="1" applyFill="1" applyBorder="1" applyAlignment="1"/>
    <xf numFmtId="164" fontId="4" fillId="2" borderId="20" xfId="0" applyNumberFormat="1" applyFont="1" applyFill="1" applyBorder="1" applyAlignment="1">
      <alignment vertical="center"/>
    </xf>
    <xf numFmtId="164" fontId="4" fillId="2" borderId="21" xfId="0" applyNumberFormat="1" applyFont="1" applyFill="1" applyBorder="1" applyAlignment="1">
      <alignment vertical="center"/>
    </xf>
    <xf numFmtId="0" fontId="4" fillId="2" borderId="14" xfId="1" applyFont="1" applyFill="1" applyBorder="1"/>
    <xf numFmtId="0" fontId="1" fillId="2" borderId="22" xfId="0" applyFont="1" applyFill="1" applyBorder="1" applyAlignment="1">
      <alignment horizontal="center"/>
    </xf>
    <xf numFmtId="2" fontId="1" fillId="2" borderId="5" xfId="0" applyNumberFormat="1" applyFont="1" applyFill="1" applyBorder="1" applyAlignment="1"/>
    <xf numFmtId="164" fontId="4" fillId="2" borderId="39" xfId="0" applyNumberFormat="1" applyFont="1" applyFill="1" applyBorder="1" applyAlignment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zoomScale="90" zoomScaleNormal="90" workbookViewId="0">
      <selection activeCell="F9" sqref="F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2" x14ac:dyDescent="0.35">
      <c r="A1" s="1" t="s">
        <v>0</v>
      </c>
      <c r="B1" s="76" t="s">
        <v>13</v>
      </c>
      <c r="C1" s="77"/>
      <c r="D1" s="78"/>
      <c r="E1" s="1" t="s">
        <v>10</v>
      </c>
      <c r="F1" s="2"/>
      <c r="G1" s="1"/>
      <c r="H1" s="1"/>
      <c r="I1" s="1" t="s">
        <v>1</v>
      </c>
      <c r="J1" s="3" t="s">
        <v>44</v>
      </c>
    </row>
    <row r="2" spans="1:12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2" x14ac:dyDescent="0.35">
      <c r="A4" s="32" t="s">
        <v>14</v>
      </c>
      <c r="B4" s="49" t="s">
        <v>29</v>
      </c>
      <c r="C4" s="49" t="s">
        <v>30</v>
      </c>
      <c r="D4" s="50" t="s">
        <v>31</v>
      </c>
      <c r="E4" s="37">
        <v>30</v>
      </c>
      <c r="F4" s="38">
        <v>20.99</v>
      </c>
      <c r="G4" s="51">
        <f>125.4/0.35*0.3</f>
        <v>107.48571428571429</v>
      </c>
      <c r="H4" s="43">
        <f>8.2/0.35*0.3</f>
        <v>7.0285714285714276</v>
      </c>
      <c r="I4" s="43">
        <v>6.5</v>
      </c>
      <c r="J4" s="52">
        <v>0</v>
      </c>
    </row>
    <row r="5" spans="1:12" x14ac:dyDescent="0.35">
      <c r="A5" s="26"/>
      <c r="B5" s="49" t="s">
        <v>21</v>
      </c>
      <c r="C5" s="20" t="s">
        <v>32</v>
      </c>
      <c r="D5" s="53" t="s">
        <v>33</v>
      </c>
      <c r="E5" s="30">
        <v>210</v>
      </c>
      <c r="F5" s="13">
        <v>20.88</v>
      </c>
      <c r="G5" s="29">
        <v>225.3</v>
      </c>
      <c r="H5" s="29">
        <v>5.8</v>
      </c>
      <c r="I5" s="29">
        <v>8.3000000000000007</v>
      </c>
      <c r="J5" s="17">
        <v>42.66</v>
      </c>
    </row>
    <row r="6" spans="1:12" x14ac:dyDescent="0.35">
      <c r="A6" s="26"/>
      <c r="B6" s="25" t="s">
        <v>15</v>
      </c>
      <c r="C6" s="54" t="s">
        <v>34</v>
      </c>
      <c r="D6" s="21" t="s">
        <v>35</v>
      </c>
      <c r="E6" s="47">
        <v>200</v>
      </c>
      <c r="F6" s="13">
        <v>14.74</v>
      </c>
      <c r="G6" s="29">
        <v>91.2</v>
      </c>
      <c r="H6" s="29">
        <v>3.8</v>
      </c>
      <c r="I6" s="29">
        <v>3.5</v>
      </c>
      <c r="J6" s="17">
        <v>11.1</v>
      </c>
    </row>
    <row r="7" spans="1:12" x14ac:dyDescent="0.35">
      <c r="A7" s="10"/>
      <c r="B7" s="16" t="s">
        <v>17</v>
      </c>
      <c r="C7" s="16" t="s">
        <v>18</v>
      </c>
      <c r="D7" s="21" t="s">
        <v>36</v>
      </c>
      <c r="E7" s="30">
        <v>80</v>
      </c>
      <c r="F7" s="13">
        <v>22</v>
      </c>
      <c r="G7" s="55">
        <v>161.6</v>
      </c>
      <c r="H7" s="55">
        <v>4.3</v>
      </c>
      <c r="I7" s="55">
        <v>4.5999999999999996</v>
      </c>
      <c r="J7" s="56">
        <v>21.4</v>
      </c>
    </row>
    <row r="8" spans="1:12" x14ac:dyDescent="0.35">
      <c r="A8" s="10"/>
      <c r="B8" s="25" t="s">
        <v>17</v>
      </c>
      <c r="C8" s="16" t="s">
        <v>18</v>
      </c>
      <c r="D8" s="21" t="s">
        <v>19</v>
      </c>
      <c r="E8" s="35">
        <v>30</v>
      </c>
      <c r="F8" s="12">
        <v>2.84</v>
      </c>
      <c r="G8" s="14">
        <v>63</v>
      </c>
      <c r="H8" s="14">
        <v>1.8</v>
      </c>
      <c r="I8" s="14">
        <v>0.3</v>
      </c>
      <c r="J8" s="15">
        <v>12.9</v>
      </c>
      <c r="K8" s="31"/>
      <c r="L8" s="31"/>
    </row>
    <row r="9" spans="1:12" x14ac:dyDescent="0.35">
      <c r="A9" s="10"/>
      <c r="B9" s="25"/>
      <c r="C9" s="16"/>
      <c r="D9" s="21"/>
      <c r="E9" s="35">
        <f>SUM(E4:E8)</f>
        <v>550</v>
      </c>
      <c r="F9" s="12">
        <f>SUM(F4:F8)</f>
        <v>81.45</v>
      </c>
      <c r="G9" s="14">
        <f>SUM(G4:G8)</f>
        <v>648.58571428571429</v>
      </c>
      <c r="H9" s="14">
        <f>SUM(H4:H8)</f>
        <v>22.728571428571428</v>
      </c>
      <c r="I9" s="14">
        <f>SUM(I4:I8)</f>
        <v>23.2</v>
      </c>
      <c r="J9" s="15">
        <f>SUM(J4:J8)</f>
        <v>88.06</v>
      </c>
    </row>
    <row r="10" spans="1:12" ht="15" thickBot="1" x14ac:dyDescent="0.4">
      <c r="A10" s="57"/>
      <c r="B10" s="25"/>
      <c r="C10" s="16"/>
      <c r="D10" s="21"/>
      <c r="E10" s="35"/>
      <c r="F10" s="12"/>
      <c r="G10" s="14"/>
      <c r="H10" s="14"/>
      <c r="I10" s="14"/>
      <c r="J10" s="15"/>
    </row>
    <row r="11" spans="1:12" ht="15.5" x14ac:dyDescent="0.35">
      <c r="A11" s="11" t="s">
        <v>9</v>
      </c>
      <c r="B11" s="33" t="s">
        <v>24</v>
      </c>
      <c r="C11" s="58" t="s">
        <v>37</v>
      </c>
      <c r="D11" s="34" t="s">
        <v>38</v>
      </c>
      <c r="E11" s="59">
        <v>60</v>
      </c>
      <c r="F11" s="41">
        <v>10.94</v>
      </c>
      <c r="G11" s="60">
        <f>142.8*0.6</f>
        <v>85.68</v>
      </c>
      <c r="H11" s="60">
        <f>2.6*0.6</f>
        <v>1.56</v>
      </c>
      <c r="I11" s="60">
        <f>10.1*0.6</f>
        <v>6.06</v>
      </c>
      <c r="J11" s="61">
        <f>10.3*0.6</f>
        <v>6.1800000000000006</v>
      </c>
    </row>
    <row r="12" spans="1:12" x14ac:dyDescent="0.35">
      <c r="A12" s="26"/>
      <c r="B12" s="49" t="s">
        <v>20</v>
      </c>
      <c r="C12" s="62" t="s">
        <v>39</v>
      </c>
      <c r="D12" s="48" t="s">
        <v>40</v>
      </c>
      <c r="E12" s="37">
        <v>213</v>
      </c>
      <c r="F12" s="38">
        <v>22.97</v>
      </c>
      <c r="G12" s="55">
        <f>119.4+25</f>
        <v>144.4</v>
      </c>
      <c r="H12" s="55">
        <v>4.4000000000000004</v>
      </c>
      <c r="I12" s="55">
        <v>7.3</v>
      </c>
      <c r="J12" s="56">
        <v>10.7</v>
      </c>
    </row>
    <row r="13" spans="1:12" x14ac:dyDescent="0.35">
      <c r="A13" s="26"/>
      <c r="B13" s="42" t="s">
        <v>22</v>
      </c>
      <c r="C13" s="16" t="s">
        <v>41</v>
      </c>
      <c r="D13" s="21" t="s">
        <v>42</v>
      </c>
      <c r="E13" s="47">
        <v>90</v>
      </c>
      <c r="F13" s="13">
        <v>34.94</v>
      </c>
      <c r="G13" s="29">
        <v>174.6</v>
      </c>
      <c r="H13" s="29">
        <v>14.4</v>
      </c>
      <c r="I13" s="29">
        <v>3.3</v>
      </c>
      <c r="J13" s="17">
        <v>10.1</v>
      </c>
    </row>
    <row r="14" spans="1:12" x14ac:dyDescent="0.35">
      <c r="A14" s="26"/>
      <c r="B14" s="45" t="s">
        <v>23</v>
      </c>
      <c r="C14" s="20" t="s">
        <v>28</v>
      </c>
      <c r="D14" s="21" t="s">
        <v>27</v>
      </c>
      <c r="E14" s="30">
        <v>150</v>
      </c>
      <c r="F14" s="13">
        <v>10.54</v>
      </c>
      <c r="G14" s="46">
        <f>1333*0.15</f>
        <v>199.95</v>
      </c>
      <c r="H14" s="46">
        <f>24.26*0.15</f>
        <v>3.6390000000000002</v>
      </c>
      <c r="I14" s="46">
        <f>28.66*0.15</f>
        <v>4.2989999999999995</v>
      </c>
      <c r="J14" s="40">
        <f>244.46*0.15</f>
        <v>36.668999999999997</v>
      </c>
    </row>
    <row r="15" spans="1:12" x14ac:dyDescent="0.35">
      <c r="A15" s="10"/>
      <c r="B15" s="20" t="s">
        <v>15</v>
      </c>
      <c r="C15" s="20" t="s">
        <v>26</v>
      </c>
      <c r="D15" s="44" t="s">
        <v>25</v>
      </c>
      <c r="E15" s="36">
        <v>200</v>
      </c>
      <c r="F15" s="12">
        <v>6.61</v>
      </c>
      <c r="G15" s="29">
        <v>105.22</v>
      </c>
      <c r="H15" s="39">
        <v>0.2</v>
      </c>
      <c r="I15" s="39">
        <v>0</v>
      </c>
      <c r="J15" s="40">
        <v>25.73</v>
      </c>
    </row>
    <row r="16" spans="1:12" x14ac:dyDescent="0.35">
      <c r="A16" s="10"/>
      <c r="B16" s="25" t="s">
        <v>17</v>
      </c>
      <c r="C16" s="25" t="s">
        <v>18</v>
      </c>
      <c r="D16" s="21" t="s">
        <v>43</v>
      </c>
      <c r="E16" s="63">
        <v>30</v>
      </c>
      <c r="F16" s="12">
        <v>2.84</v>
      </c>
      <c r="G16" s="64">
        <v>57</v>
      </c>
      <c r="H16" s="65">
        <v>1.8</v>
      </c>
      <c r="I16" s="65">
        <v>0.3</v>
      </c>
      <c r="J16" s="66">
        <v>11.4</v>
      </c>
    </row>
    <row r="17" spans="1:10" x14ac:dyDescent="0.35">
      <c r="A17" s="10"/>
      <c r="B17" s="67"/>
      <c r="C17" s="27"/>
      <c r="D17" s="24"/>
      <c r="E17" s="68">
        <f>SUM(E11:E16)</f>
        <v>743</v>
      </c>
      <c r="F17" s="12">
        <f>SUM(F11:F16)</f>
        <v>88.839999999999989</v>
      </c>
      <c r="G17" s="69">
        <f>SUM(G11:G16)</f>
        <v>766.85</v>
      </c>
      <c r="H17" s="69">
        <f>SUM(H11:H16)</f>
        <v>25.998999999999999</v>
      </c>
      <c r="I17" s="70">
        <f>SUM(I11:I16)</f>
        <v>21.259</v>
      </c>
      <c r="J17" s="71">
        <f>SUM(J11:J16)</f>
        <v>100.779</v>
      </c>
    </row>
    <row r="18" spans="1:10" ht="15" thickBot="1" x14ac:dyDescent="0.4">
      <c r="A18" s="23"/>
      <c r="B18" s="22"/>
      <c r="C18" s="28"/>
      <c r="D18" s="72"/>
      <c r="E18" s="73"/>
      <c r="F18" s="74"/>
      <c r="G18" s="75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2024-03-22T03:20:41Z</dcterms:modified>
</cp:coreProperties>
</file>