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I17" i="1"/>
  <c r="H17" i="1"/>
  <c r="G17" i="1"/>
  <c r="J11" i="1"/>
  <c r="J17" i="1" s="1"/>
  <c r="I11" i="1"/>
  <c r="H11" i="1"/>
  <c r="G11" i="1"/>
  <c r="F11" i="1"/>
  <c r="F17" i="1" s="1"/>
  <c r="G9" i="1"/>
  <c r="F9" i="1"/>
  <c r="J7" i="1"/>
  <c r="I7" i="1"/>
  <c r="H7" i="1"/>
  <c r="H9" i="1" s="1"/>
  <c r="G7" i="1"/>
  <c r="F7" i="1"/>
  <c r="J5" i="1"/>
  <c r="J9" i="1" s="1"/>
  <c r="I5" i="1"/>
  <c r="I9" i="1" s="1"/>
  <c r="H5" i="1"/>
  <c r="G5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<sst xmlns="http://schemas.openxmlformats.org/spreadsheetml/2006/main" count="50" uniqueCount="44">
  <si>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</si>
  <si>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</si>
  <si>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</si>
  <si>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</si>
  <si>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</si>
  <si>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</si>
  <si>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</si>
  <si>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</si>
  <si>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</si>
  <si>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</si>
  <si>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</si>
  <si>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</si>
  <si>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</si>
  <si>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</si>
  <si>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</si>
  <si>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</si>
  <si>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</si>
  <si>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</si>
  <si>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</si>
  <si>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</si>
  <si>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</si>
  <si>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</si>
  <si>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</si>
  <si>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гор.блюдо</t>
  </si>
  <si>
    <t>гарнир</t>
  </si>
  <si>
    <t>№ 388 сб.2011г.</t>
  </si>
  <si>
    <t>Напиток из шиповника</t>
  </si>
  <si>
    <t>2024-02-29</t>
  </si>
  <si>
    <t>№ 209 сб.2011г.</t>
  </si>
  <si>
    <t>Яйцо варёное</t>
  </si>
  <si>
    <t>Сырники из творога со сгущ. молоком</t>
  </si>
  <si>
    <t>№ 54-3гн-2020</t>
  </si>
  <si>
    <t>Чай с сахаром, лимоном</t>
  </si>
  <si>
    <t>сладкое</t>
  </si>
  <si>
    <t>Печенье</t>
  </si>
  <si>
    <t>фрукты</t>
  </si>
  <si>
    <t>Яблоко</t>
  </si>
  <si>
    <t>№ 102 сб.2011г.</t>
  </si>
  <si>
    <t>Суп картоф. с фасолью,птицей отварной</t>
  </si>
  <si>
    <t>№ 234 сб.2011г.</t>
  </si>
  <si>
    <t>Котлета рыбная</t>
  </si>
  <si>
    <t>№ 312 сб.2011г.</t>
  </si>
  <si>
    <t>Картофельное пюре</t>
  </si>
  <si>
    <t>№ 219 сб.2011г.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</si>
</sst>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4" fillId="2" borderId="13" xfId="0" applyFont="1" applyFill="1" applyBorder="1"/>
    <xf numFmtId="0" fontId="4" fillId="2" borderId="1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2" borderId="28" xfId="0" applyFont="1" applyFill="1" applyBorder="1"/>
    <xf numFmtId="0" fontId="1" fillId="2" borderId="29" xfId="0" applyFont="1" applyFill="1" applyBorder="1"/>
    <xf numFmtId="0" fontId="1" fillId="0" borderId="19" xfId="0" applyFont="1" applyBorder="1"/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5" fillId="0" borderId="30" xfId="0" applyFont="1" applyBorder="1"/>
    <xf numFmtId="0" fontId="1" fillId="2" borderId="28" xfId="0" applyFont="1" applyFill="1" applyBorder="1"/>
    <xf numFmtId="0" fontId="1" fillId="2" borderId="14" xfId="0" applyFont="1" applyFill="1" applyBorder="1"/>
    <xf numFmtId="0" fontId="5" fillId="0" borderId="0" xfId="0" applyFont="1" applyBorder="1"/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4" fillId="2" borderId="31" xfId="2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7" xfId="0" applyFont="1" applyBorder="1"/>
    <xf numFmtId="0" fontId="4" fillId="2" borderId="3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1" fillId="2" borderId="36" xfId="0" applyFont="1" applyFill="1" applyBorder="1"/>
    <xf numFmtId="0" fontId="4" fillId="2" borderId="36" xfId="0" applyFont="1" applyFill="1" applyBorder="1"/>
    <xf numFmtId="2" fontId="4" fillId="2" borderId="22" xfId="1" applyNumberFormat="1" applyFont="1" applyFill="1" applyBorder="1" applyAlignment="1"/>
    <xf numFmtId="0" fontId="1" fillId="0" borderId="37" xfId="0" applyFont="1" applyBorder="1"/>
    <xf numFmtId="0" fontId="4" fillId="2" borderId="38" xfId="2" applyNumberFormat="1" applyFont="1" applyFill="1" applyBorder="1" applyAlignment="1">
      <alignment horizontal="center"/>
    </xf>
    <xf numFmtId="0" fontId="4" fillId="0" borderId="13" xfId="0" applyFont="1" applyBorder="1"/>
    <xf numFmtId="2" fontId="4" fillId="2" borderId="20" xfId="1" applyNumberFormat="1" applyFont="1" applyFill="1" applyBorder="1" applyAlignment="1"/>
    <xf numFmtId="164" fontId="4" fillId="2" borderId="39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1" fillId="2" borderId="12" xfId="0" applyFont="1" applyFill="1" applyBorder="1"/>
    <xf numFmtId="2" fontId="1" fillId="2" borderId="7" xfId="0" applyNumberFormat="1" applyFont="1" applyFill="1" applyBorder="1" applyAlignment="1">
      <alignment horizontal="left"/>
    </xf>
    <xf numFmtId="164" fontId="4" fillId="0" borderId="22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 vertical="center"/>
    </xf>
    <xf numFmtId="164" fontId="4" fillId="0" borderId="34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/>
    </xf>
    <xf numFmtId="0" fontId="1" fillId="2" borderId="37" xfId="0" applyFont="1" applyFill="1" applyBorder="1"/>
    <xf numFmtId="0" fontId="4" fillId="2" borderId="40" xfId="2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12" xfId="0" applyFont="1" applyBorder="1"/>
    <xf numFmtId="0" fontId="4" fillId="0" borderId="37" xfId="0" applyFont="1" applyBorder="1"/>
    <xf numFmtId="0" fontId="4" fillId="2" borderId="22" xfId="2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right"/>
    </xf>
    <xf numFmtId="0" fontId="4" fillId="0" borderId="12" xfId="0" applyFont="1" applyBorder="1"/>
    <xf numFmtId="2" fontId="1" fillId="2" borderId="13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4" fillId="2" borderId="35" xfId="2" applyNumberFormat="1" applyFont="1" applyFill="1" applyBorder="1" applyAlignment="1">
      <alignment horizontal="center"/>
    </xf>
    <xf numFmtId="2" fontId="4" fillId="2" borderId="24" xfId="1" applyNumberFormat="1" applyFont="1" applyFill="1" applyBorder="1" applyAlignment="1"/>
    <xf numFmtId="164" fontId="4" fillId="2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C15" sqref="C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72" t="s">
        <v>13</v>
      </c>
      <c r="C1" s="73"/>
      <c r="D1" s="74"/>
      <c r="E1" s="1" t="s">
        <v>10</v>
      </c>
      <c r="F1" s="2"/>
      <c r="G1" s="1"/>
      <c r="H1" s="1"/>
      <c r="I1" s="1" t="s">
        <v>1</v>
      </c>
      <c r="J1" s="3" t="s">
        <v>27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43" t="s">
        <v>14</v>
      </c>
      <c r="B4" s="55" t="s">
        <v>22</v>
      </c>
      <c r="C4" s="75" t="s">
        <v>28</v>
      </c>
      <c r="D4" s="76" t="s">
        <v>29</v>
      </c>
      <c r="E4" s="77">
        <v>60</v>
      </c>
      <c r="F4" s="78">
        <v>18.13</v>
      </c>
      <c r="G4" s="51">
        <v>56.6</v>
      </c>
      <c r="H4" s="51">
        <v>4.8</v>
      </c>
      <c r="I4" s="51">
        <v>4</v>
      </c>
      <c r="J4" s="17">
        <v>0.3</v>
      </c>
    </row>
    <row r="5" spans="1:10" x14ac:dyDescent="0.35">
      <c r="A5" s="10"/>
      <c r="B5" s="62" t="s">
        <v>23</v>
      </c>
      <c r="C5" s="49" t="s">
        <v>43</v>
      </c>
      <c r="D5" s="79" t="s">
        <v>30</v>
      </c>
      <c r="E5" s="56">
        <v>180</v>
      </c>
      <c r="F5" s="54">
        <v>97.78</v>
      </c>
      <c r="G5" s="64">
        <f>485*0.75</f>
        <v>363.75</v>
      </c>
      <c r="H5" s="65">
        <f>6*0.75</f>
        <v>4.5</v>
      </c>
      <c r="I5" s="65">
        <f>22*0.75</f>
        <v>16.5</v>
      </c>
      <c r="J5" s="66">
        <f>49*0.75</f>
        <v>36.75</v>
      </c>
    </row>
    <row r="6" spans="1:10" x14ac:dyDescent="0.35">
      <c r="A6" s="43"/>
      <c r="B6" s="16" t="s">
        <v>15</v>
      </c>
      <c r="C6" s="80" t="s">
        <v>31</v>
      </c>
      <c r="D6" s="25" t="s">
        <v>32</v>
      </c>
      <c r="E6" s="50">
        <v>207</v>
      </c>
      <c r="F6" s="13">
        <v>3.51</v>
      </c>
      <c r="G6" s="18">
        <v>27.9</v>
      </c>
      <c r="H6" s="18">
        <v>0.3</v>
      </c>
      <c r="I6" s="18">
        <v>0</v>
      </c>
      <c r="J6" s="81">
        <v>6.7</v>
      </c>
    </row>
    <row r="7" spans="1:10" x14ac:dyDescent="0.35">
      <c r="A7" s="43"/>
      <c r="B7" s="16" t="s">
        <v>33</v>
      </c>
      <c r="C7" s="82" t="s">
        <v>18</v>
      </c>
      <c r="D7" s="25" t="s">
        <v>34</v>
      </c>
      <c r="E7" s="46">
        <v>60</v>
      </c>
      <c r="F7" s="13">
        <f>0.06*224</f>
        <v>13.44</v>
      </c>
      <c r="G7" s="51">
        <f>417*0.6</f>
        <v>250.2</v>
      </c>
      <c r="H7" s="51">
        <f>7.5*0.6</f>
        <v>4.5</v>
      </c>
      <c r="I7" s="51">
        <f>9.8*0.6</f>
        <v>5.88</v>
      </c>
      <c r="J7" s="17">
        <f>74.4*0.6</f>
        <v>44.64</v>
      </c>
    </row>
    <row r="8" spans="1:10" x14ac:dyDescent="0.35">
      <c r="A8" s="43"/>
      <c r="B8" s="35" t="s">
        <v>17</v>
      </c>
      <c r="C8" s="16" t="s">
        <v>18</v>
      </c>
      <c r="D8" s="25" t="s">
        <v>19</v>
      </c>
      <c r="E8" s="67">
        <v>30</v>
      </c>
      <c r="F8" s="12">
        <v>2.84</v>
      </c>
      <c r="G8" s="14">
        <v>63</v>
      </c>
      <c r="H8" s="14">
        <v>1.8</v>
      </c>
      <c r="I8" s="14">
        <v>0.3</v>
      </c>
      <c r="J8" s="15">
        <v>12.9</v>
      </c>
    </row>
    <row r="9" spans="1:10" x14ac:dyDescent="0.35">
      <c r="A9" s="10"/>
      <c r="B9" s="27"/>
      <c r="C9" s="41"/>
      <c r="D9" s="34"/>
      <c r="E9" s="47">
        <f>SUM(E4:E8)</f>
        <v>537</v>
      </c>
      <c r="F9" s="58">
        <f>SUM(F4:F8)</f>
        <v>135.70000000000002</v>
      </c>
      <c r="G9" s="59">
        <f>SUM(G4:G8)</f>
        <v>761.45</v>
      </c>
      <c r="H9" s="60">
        <f>SUM(H4:H8)</f>
        <v>15.900000000000002</v>
      </c>
      <c r="I9" s="60">
        <f>SUM(I4:I8)</f>
        <v>26.68</v>
      </c>
      <c r="J9" s="61">
        <f>SUM(J4:J8)</f>
        <v>101.29</v>
      </c>
    </row>
    <row r="10" spans="1:10" ht="15" thickBot="1" x14ac:dyDescent="0.4">
      <c r="A10" s="36"/>
      <c r="B10" s="28"/>
      <c r="C10" s="42"/>
      <c r="D10" s="29"/>
      <c r="E10" s="48"/>
      <c r="F10" s="24"/>
      <c r="G10" s="37"/>
      <c r="H10" s="38"/>
      <c r="I10" s="38"/>
      <c r="J10" s="39"/>
    </row>
    <row r="11" spans="1:10" x14ac:dyDescent="0.35">
      <c r="A11" s="11" t="s">
        <v>9</v>
      </c>
      <c r="B11" s="52" t="s">
        <v>35</v>
      </c>
      <c r="C11" s="52" t="s">
        <v>18</v>
      </c>
      <c r="D11" s="53" t="s">
        <v>36</v>
      </c>
      <c r="E11" s="83">
        <v>185</v>
      </c>
      <c r="F11" s="84">
        <f>0.185*170</f>
        <v>31.45</v>
      </c>
      <c r="G11" s="85">
        <f>43*1.85</f>
        <v>79.55</v>
      </c>
      <c r="H11" s="85">
        <f>0.9*1.85</f>
        <v>1.665</v>
      </c>
      <c r="I11" s="85">
        <f>0.2*1.85</f>
        <v>0.37000000000000005</v>
      </c>
      <c r="J11" s="86">
        <f>8.1*1.85</f>
        <v>14.984999999999999</v>
      </c>
    </row>
    <row r="12" spans="1:10" ht="15.5" x14ac:dyDescent="0.35">
      <c r="A12" s="40"/>
      <c r="B12" s="68" t="s">
        <v>20</v>
      </c>
      <c r="C12" s="62" t="s">
        <v>37</v>
      </c>
      <c r="D12" s="26" t="s">
        <v>38</v>
      </c>
      <c r="E12" s="69">
        <v>213</v>
      </c>
      <c r="F12" s="54">
        <v>25.64</v>
      </c>
      <c r="G12" s="70">
        <v>169</v>
      </c>
      <c r="H12" s="70">
        <v>8.64</v>
      </c>
      <c r="I12" s="70">
        <v>4.32</v>
      </c>
      <c r="J12" s="71">
        <v>13.92</v>
      </c>
    </row>
    <row r="13" spans="1:10" x14ac:dyDescent="0.35">
      <c r="A13" s="40"/>
      <c r="B13" s="62" t="s">
        <v>21</v>
      </c>
      <c r="C13" s="82" t="s">
        <v>39</v>
      </c>
      <c r="D13" s="57" t="s">
        <v>40</v>
      </c>
      <c r="E13" s="46">
        <v>90</v>
      </c>
      <c r="F13" s="54">
        <v>34.5</v>
      </c>
      <c r="G13" s="51">
        <v>165</v>
      </c>
      <c r="H13" s="51">
        <v>15.8</v>
      </c>
      <c r="I13" s="51">
        <v>6.1</v>
      </c>
      <c r="J13" s="17">
        <v>8.9</v>
      </c>
    </row>
    <row r="14" spans="1:10" ht="15.5" x14ac:dyDescent="0.35">
      <c r="A14" s="40"/>
      <c r="B14" s="23" t="s">
        <v>24</v>
      </c>
      <c r="C14" s="49" t="s">
        <v>41</v>
      </c>
      <c r="D14" s="25" t="s">
        <v>42</v>
      </c>
      <c r="E14" s="46">
        <v>150</v>
      </c>
      <c r="F14" s="13">
        <v>16.190000000000001</v>
      </c>
      <c r="G14" s="70">
        <v>145.80000000000001</v>
      </c>
      <c r="H14" s="70">
        <v>3.1</v>
      </c>
      <c r="I14" s="70">
        <v>6</v>
      </c>
      <c r="J14" s="71">
        <v>20.7</v>
      </c>
    </row>
    <row r="15" spans="1:10" x14ac:dyDescent="0.35">
      <c r="A15" s="10"/>
      <c r="B15" s="16" t="s">
        <v>15</v>
      </c>
      <c r="C15" s="63" t="s">
        <v>25</v>
      </c>
      <c r="D15" s="62" t="s">
        <v>26</v>
      </c>
      <c r="E15" s="56">
        <v>200</v>
      </c>
      <c r="F15" s="54">
        <v>10.5</v>
      </c>
      <c r="G15" s="64">
        <v>105.22</v>
      </c>
      <c r="H15" s="65">
        <v>0.2</v>
      </c>
      <c r="I15" s="65">
        <v>0</v>
      </c>
      <c r="J15" s="66">
        <v>25.73</v>
      </c>
    </row>
    <row r="16" spans="1:10" x14ac:dyDescent="0.35">
      <c r="A16" s="10"/>
      <c r="B16" s="35" t="s">
        <v>17</v>
      </c>
      <c r="C16" s="16" t="s">
        <v>18</v>
      </c>
      <c r="D16" s="25" t="s">
        <v>19</v>
      </c>
      <c r="E16" s="67">
        <v>30</v>
      </c>
      <c r="F16" s="12">
        <v>2.84</v>
      </c>
      <c r="G16" s="14">
        <v>63</v>
      </c>
      <c r="H16" s="14">
        <v>1.8</v>
      </c>
      <c r="I16" s="14">
        <v>0.3</v>
      </c>
      <c r="J16" s="15">
        <v>12.9</v>
      </c>
    </row>
    <row r="17" spans="1:10" x14ac:dyDescent="0.35">
      <c r="A17" s="10"/>
      <c r="B17" s="27"/>
      <c r="C17" s="41"/>
      <c r="D17" s="34"/>
      <c r="E17" s="44">
        <f>SUM(E11:E16)</f>
        <v>868</v>
      </c>
      <c r="F17" s="12">
        <f>SUM(F11:F16)</f>
        <v>121.12</v>
      </c>
      <c r="G17" s="30">
        <f>SUM(G11:G16)</f>
        <v>727.57</v>
      </c>
      <c r="H17" s="30">
        <f>SUM(H11:H16)</f>
        <v>31.205000000000002</v>
      </c>
      <c r="I17" s="31">
        <f>SUM(I11:I16)</f>
        <v>17.09</v>
      </c>
      <c r="J17" s="32">
        <f>SUM(J11:J16)</f>
        <v>97.135000000000005</v>
      </c>
    </row>
    <row r="18" spans="1:10" ht="15" thickBot="1" x14ac:dyDescent="0.4">
      <c r="A18" s="33"/>
      <c r="B18" s="28"/>
      <c r="C18" s="42"/>
      <c r="D18" s="29"/>
      <c r="E18" s="45"/>
      <c r="F18" s="22"/>
      <c r="G18" s="19"/>
      <c r="H18" s="20"/>
      <c r="I18" s="20"/>
      <c r="J18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2024-02-28T04:18:03Z</dcterms:modified>
</cp:coreProperties>
</file>