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F17" i="1"/>
  <c r="J14" i="1"/>
  <c r="I14" i="1"/>
  <c r="H14" i="1"/>
  <c r="G14" i="1"/>
  <c r="J11" i="1"/>
  <c r="J17" i="1" s="1"/>
  <c r="I11" i="1"/>
  <c r="I17" i="1" s="1"/>
  <c r="H11" i="1"/>
  <c r="H17" i="1" s="1"/>
  <c r="G11" i="1"/>
  <c r="G17" i="1" s="1"/>
  <c r="G9" i="1"/>
  <c r="F9" i="1"/>
  <c r="J6" i="1"/>
  <c r="I6" i="1"/>
  <c r="H6" i="1"/>
  <c r="G6" i="1"/>
  <c r="J4" i="1"/>
  <c r="J9" i="1" s="1"/>
  <c r="I4" i="1"/>
  <c r="I9" i="1" s="1"/>
  <c r="H4" i="1"/>
  <c r="H9" i="1" s="1"/>
  <c r="G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<sst xmlns="http://schemas.openxmlformats.org/spreadsheetml/2006/main" count="50" uniqueCount="44">
  <si>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</si>
  <si>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</si>
  <si>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</si>
  <si>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</si>
  <si>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</si>
  <si>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</si>
  <si>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</si>
  <si>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</si>
  <si>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</si>
  <si>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</si>
  <si>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</si>
  <si>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</si>
  <si>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</si>
  <si>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</si>
  <si>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</si>
  <si>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</si>
  <si>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</si>
  <si>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</si>
  <si>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</si>
  <si>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</si>
  <si>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</si>
  <si>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</si>
  <si>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</si>
  <si>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</si>
  <si>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</si>
  <si>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№ 50 сб.81г.</t>
  </si>
  <si>
    <t>Икра кабачковая</t>
  </si>
  <si>
    <t>Т.18 сб. 1981г.</t>
  </si>
  <si>
    <t>Сосиска отварная</t>
  </si>
  <si>
    <t>№ 305 сб.2011г.</t>
  </si>
  <si>
    <t>Рис припущенный</t>
  </si>
  <si>
    <t>№ 388 сб.2011г.</t>
  </si>
  <si>
    <t>Напиток из шиповника</t>
  </si>
  <si>
    <t>№ 49 сб.2011г.</t>
  </si>
  <si>
    <t>Салат витаминный</t>
  </si>
  <si>
    <t>№ 104,105 сб.2011г.</t>
  </si>
  <si>
    <t>Суп картоф. с мясными фрикадельками</t>
  </si>
  <si>
    <t>№ 279 сб.2011г.</t>
  </si>
  <si>
    <t>Тефтели из свинины с соусом томатным</t>
  </si>
  <si>
    <t>№ 302 сб.2011г.</t>
  </si>
  <si>
    <t>Каша гречневая</t>
  </si>
  <si>
    <t>№ 54-4хн-2020</t>
  </si>
  <si>
    <t>Компот из яблок и вишни</t>
  </si>
  <si>
    <t>2024-02-28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</si>
</sst>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0" applyFont="1" applyFill="1" applyBorder="1"/>
    <xf numFmtId="0" fontId="1" fillId="2" borderId="29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0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" fillId="2" borderId="36" xfId="0" applyFont="1" applyFill="1" applyBorder="1"/>
    <xf numFmtId="0" fontId="4" fillId="2" borderId="36" xfId="0" applyFont="1" applyFill="1" applyBorder="1"/>
    <xf numFmtId="2" fontId="4" fillId="2" borderId="22" xfId="1" applyNumberFormat="1" applyFont="1" applyFill="1" applyBorder="1" applyAlignment="1"/>
    <xf numFmtId="0" fontId="1" fillId="0" borderId="29" xfId="0" applyFont="1" applyBorder="1"/>
    <xf numFmtId="0" fontId="1" fillId="0" borderId="37" xfId="0" applyFont="1" applyBorder="1"/>
    <xf numFmtId="0" fontId="4" fillId="2" borderId="38" xfId="2" applyNumberFormat="1" applyFont="1" applyFill="1" applyBorder="1" applyAlignment="1">
      <alignment horizontal="center"/>
    </xf>
    <xf numFmtId="0" fontId="4" fillId="0" borderId="13" xfId="0" applyFont="1" applyBorder="1"/>
    <xf numFmtId="2" fontId="1" fillId="0" borderId="13" xfId="0" applyNumberFormat="1" applyFont="1" applyFill="1" applyBorder="1" applyAlignment="1">
      <alignment horizontal="left"/>
    </xf>
    <xf numFmtId="2" fontId="4" fillId="2" borderId="20" xfId="1" applyNumberFormat="1" applyFont="1" applyFill="1" applyBorder="1" applyAlignment="1"/>
    <xf numFmtId="164" fontId="4" fillId="2" borderId="39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0" borderId="36" xfId="0" applyFont="1" applyBorder="1"/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/>
    <xf numFmtId="165" fontId="4" fillId="2" borderId="13" xfId="1" applyNumberFormat="1" applyFont="1" applyFill="1" applyBorder="1"/>
    <xf numFmtId="0" fontId="1" fillId="2" borderId="35" xfId="0" applyNumberFormat="1" applyFont="1" applyFill="1" applyBorder="1" applyAlignment="1" applyProtection="1">
      <alignment horizontal="center"/>
      <protection locked="0"/>
    </xf>
    <xf numFmtId="2" fontId="4" fillId="2" borderId="24" xfId="1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" fillId="2" borderId="18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left"/>
    </xf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0" fontId="1" fillId="2" borderId="40" xfId="0" applyFont="1" applyFill="1" applyBorder="1"/>
    <xf numFmtId="164" fontId="6" fillId="0" borderId="24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1" fillId="2" borderId="37" xfId="0" applyFont="1" applyFill="1" applyBorder="1"/>
    <xf numFmtId="0" fontId="4" fillId="2" borderId="41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0" fontId="4" fillId="2" borderId="7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C11" sqref="C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3" t="s">
        <v>14</v>
      </c>
      <c r="B4" s="69" t="s">
        <v>22</v>
      </c>
      <c r="C4" s="64" t="s">
        <v>25</v>
      </c>
      <c r="D4" s="70" t="s">
        <v>26</v>
      </c>
      <c r="E4" s="71">
        <v>60</v>
      </c>
      <c r="F4" s="72">
        <v>10.71</v>
      </c>
      <c r="G4" s="73">
        <f>58*0.6</f>
        <v>34.799999999999997</v>
      </c>
      <c r="H4" s="73">
        <f>9*0.6</f>
        <v>5.3999999999999995</v>
      </c>
      <c r="I4" s="73">
        <f>0.6*0.6</f>
        <v>0.36</v>
      </c>
      <c r="J4" s="74">
        <f>9.9*0.6</f>
        <v>5.94</v>
      </c>
    </row>
    <row r="5" spans="1:10" x14ac:dyDescent="0.35">
      <c r="A5" s="10"/>
      <c r="B5" s="56" t="s">
        <v>23</v>
      </c>
      <c r="C5" s="75" t="s">
        <v>27</v>
      </c>
      <c r="D5" s="25" t="s">
        <v>28</v>
      </c>
      <c r="E5" s="46">
        <v>100</v>
      </c>
      <c r="F5" s="65">
        <v>56.75</v>
      </c>
      <c r="G5" s="76">
        <v>192</v>
      </c>
      <c r="H5" s="76">
        <v>12</v>
      </c>
      <c r="I5" s="76">
        <v>13</v>
      </c>
      <c r="J5" s="77">
        <v>0</v>
      </c>
    </row>
    <row r="6" spans="1:10" x14ac:dyDescent="0.35">
      <c r="A6" s="43"/>
      <c r="B6" s="55" t="s">
        <v>24</v>
      </c>
      <c r="C6" s="23" t="s">
        <v>29</v>
      </c>
      <c r="D6" s="25" t="s">
        <v>30</v>
      </c>
      <c r="E6" s="46">
        <v>150</v>
      </c>
      <c r="F6" s="13">
        <v>10.54</v>
      </c>
      <c r="G6" s="76">
        <f>1333*0.15</f>
        <v>199.95</v>
      </c>
      <c r="H6" s="76">
        <f>24.26*0.15</f>
        <v>3.6390000000000002</v>
      </c>
      <c r="I6" s="76">
        <f>28.66*0.15</f>
        <v>4.2989999999999995</v>
      </c>
      <c r="J6" s="78">
        <f>244.46*0.15</f>
        <v>36.668999999999997</v>
      </c>
    </row>
    <row r="7" spans="1:10" x14ac:dyDescent="0.35">
      <c r="A7" s="43"/>
      <c r="B7" s="16" t="s">
        <v>15</v>
      </c>
      <c r="C7" s="79" t="s">
        <v>31</v>
      </c>
      <c r="D7" s="69" t="s">
        <v>32</v>
      </c>
      <c r="E7" s="57">
        <v>200</v>
      </c>
      <c r="F7" s="54">
        <v>10.5</v>
      </c>
      <c r="G7" s="80">
        <v>105.22</v>
      </c>
      <c r="H7" s="81">
        <v>0.2</v>
      </c>
      <c r="I7" s="81">
        <v>0</v>
      </c>
      <c r="J7" s="82">
        <v>25.73</v>
      </c>
    </row>
    <row r="8" spans="1:10" x14ac:dyDescent="0.35">
      <c r="A8" s="43"/>
      <c r="B8" s="35" t="s">
        <v>17</v>
      </c>
      <c r="C8" s="16" t="s">
        <v>18</v>
      </c>
      <c r="D8" s="25" t="s">
        <v>19</v>
      </c>
      <c r="E8" s="83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</row>
    <row r="9" spans="1:10" x14ac:dyDescent="0.35">
      <c r="A9" s="10"/>
      <c r="B9" s="27"/>
      <c r="C9" s="41"/>
      <c r="D9" s="34"/>
      <c r="E9" s="47">
        <f>SUM(E4:E8)</f>
        <v>540</v>
      </c>
      <c r="F9" s="60">
        <f>SUM(F4:F8)</f>
        <v>91.34</v>
      </c>
      <c r="G9" s="61">
        <f>SUM(G4:G8)</f>
        <v>594.97</v>
      </c>
      <c r="H9" s="62">
        <f>SUM(H4:H8)</f>
        <v>23.038999999999998</v>
      </c>
      <c r="I9" s="62">
        <f>SUM(I4:I8)</f>
        <v>17.959</v>
      </c>
      <c r="J9" s="63">
        <f>SUM(J4:J8)</f>
        <v>81.239000000000004</v>
      </c>
    </row>
    <row r="10" spans="1:10" ht="15" thickBot="1" x14ac:dyDescent="0.4">
      <c r="A10" s="36"/>
      <c r="B10" s="28"/>
      <c r="C10" s="42"/>
      <c r="D10" s="29"/>
      <c r="E10" s="48"/>
      <c r="F10" s="24"/>
      <c r="G10" s="37"/>
      <c r="H10" s="38"/>
      <c r="I10" s="38"/>
      <c r="J10" s="39"/>
    </row>
    <row r="11" spans="1:10" ht="15.5" x14ac:dyDescent="0.35">
      <c r="A11" s="11" t="s">
        <v>9</v>
      </c>
      <c r="B11" s="52" t="s">
        <v>22</v>
      </c>
      <c r="C11" s="84" t="s">
        <v>33</v>
      </c>
      <c r="D11" s="53" t="s">
        <v>34</v>
      </c>
      <c r="E11" s="71">
        <v>60</v>
      </c>
      <c r="F11" s="72">
        <v>11.33</v>
      </c>
      <c r="G11" s="85">
        <f>142.8*0.6</f>
        <v>85.68</v>
      </c>
      <c r="H11" s="85">
        <f>2.6*0.6</f>
        <v>1.56</v>
      </c>
      <c r="I11" s="85">
        <f>10.1*0.6</f>
        <v>6.06</v>
      </c>
      <c r="J11" s="86">
        <f>10.3*0.6</f>
        <v>6.1800000000000006</v>
      </c>
    </row>
    <row r="12" spans="1:10" ht="15.5" x14ac:dyDescent="0.35">
      <c r="A12" s="40"/>
      <c r="B12" s="87" t="s">
        <v>20</v>
      </c>
      <c r="C12" s="69" t="s">
        <v>35</v>
      </c>
      <c r="D12" s="26" t="s">
        <v>36</v>
      </c>
      <c r="E12" s="88">
        <v>220</v>
      </c>
      <c r="F12" s="54">
        <v>22.97</v>
      </c>
      <c r="G12" s="89">
        <v>169</v>
      </c>
      <c r="H12" s="89">
        <v>8.64</v>
      </c>
      <c r="I12" s="89">
        <v>4.32</v>
      </c>
      <c r="J12" s="90">
        <v>13.92</v>
      </c>
    </row>
    <row r="13" spans="1:10" x14ac:dyDescent="0.35">
      <c r="A13" s="40"/>
      <c r="B13" s="69" t="s">
        <v>21</v>
      </c>
      <c r="C13" s="49" t="s">
        <v>37</v>
      </c>
      <c r="D13" s="58" t="s">
        <v>38</v>
      </c>
      <c r="E13" s="50">
        <v>165</v>
      </c>
      <c r="F13" s="54">
        <v>31.28</v>
      </c>
      <c r="G13" s="76">
        <v>177.75</v>
      </c>
      <c r="H13" s="91">
        <v>12.3</v>
      </c>
      <c r="I13" s="91">
        <v>10.95</v>
      </c>
      <c r="J13" s="78">
        <v>7.5</v>
      </c>
    </row>
    <row r="14" spans="1:10" x14ac:dyDescent="0.35">
      <c r="A14" s="40"/>
      <c r="B14" s="23" t="s">
        <v>24</v>
      </c>
      <c r="C14" s="49" t="s">
        <v>39</v>
      </c>
      <c r="D14" s="25" t="s">
        <v>40</v>
      </c>
      <c r="E14" s="46">
        <v>150</v>
      </c>
      <c r="F14" s="13">
        <v>10.220000000000001</v>
      </c>
      <c r="G14" s="51">
        <f>1625*0.15</f>
        <v>243.75</v>
      </c>
      <c r="H14" s="51">
        <f>57.32*0.15</f>
        <v>8.597999999999999</v>
      </c>
      <c r="I14" s="51">
        <f>40.62*0.15</f>
        <v>6.0929999999999991</v>
      </c>
      <c r="J14" s="17">
        <f>257.61*0.15</f>
        <v>38.641500000000001</v>
      </c>
    </row>
    <row r="15" spans="1:10" x14ac:dyDescent="0.35">
      <c r="A15" s="10"/>
      <c r="B15" s="23" t="s">
        <v>15</v>
      </c>
      <c r="C15" s="59" t="s">
        <v>41</v>
      </c>
      <c r="D15" s="25" t="s">
        <v>42</v>
      </c>
      <c r="E15" s="92">
        <v>200</v>
      </c>
      <c r="F15" s="13">
        <v>12.72</v>
      </c>
      <c r="G15" s="18">
        <v>42.6</v>
      </c>
      <c r="H15" s="76">
        <v>0.2</v>
      </c>
      <c r="I15" s="76">
        <v>0.1</v>
      </c>
      <c r="J15" s="77">
        <v>10.199999999999999</v>
      </c>
    </row>
    <row r="16" spans="1:10" x14ac:dyDescent="0.35">
      <c r="A16" s="10"/>
      <c r="B16" s="35" t="s">
        <v>17</v>
      </c>
      <c r="C16" s="16" t="s">
        <v>18</v>
      </c>
      <c r="D16" s="25" t="s">
        <v>19</v>
      </c>
      <c r="E16" s="83">
        <v>30</v>
      </c>
      <c r="F16" s="12">
        <v>2.84</v>
      </c>
      <c r="G16" s="14">
        <v>63</v>
      </c>
      <c r="H16" s="14">
        <v>1.8</v>
      </c>
      <c r="I16" s="14">
        <v>0.3</v>
      </c>
      <c r="J16" s="15">
        <v>12.9</v>
      </c>
    </row>
    <row r="17" spans="1:10" x14ac:dyDescent="0.35">
      <c r="A17" s="10"/>
      <c r="B17" s="27"/>
      <c r="C17" s="41"/>
      <c r="D17" s="34"/>
      <c r="E17" s="44">
        <f>SUM(E11:E16)</f>
        <v>825</v>
      </c>
      <c r="F17" s="12">
        <f>SUM(F11:F16)</f>
        <v>91.36</v>
      </c>
      <c r="G17" s="30">
        <f>SUM(G11:G16)</f>
        <v>781.78000000000009</v>
      </c>
      <c r="H17" s="30">
        <f>SUM(H11:H16)</f>
        <v>33.097999999999999</v>
      </c>
      <c r="I17" s="31">
        <f>SUM(I11:I16)</f>
        <v>27.823</v>
      </c>
      <c r="J17" s="32">
        <f>SUM(J11:J16)</f>
        <v>89.341500000000011</v>
      </c>
    </row>
    <row r="18" spans="1:10" ht="15" thickBot="1" x14ac:dyDescent="0.4">
      <c r="A18" s="33"/>
      <c r="B18" s="28"/>
      <c r="C18" s="42"/>
      <c r="D18" s="29"/>
      <c r="E18" s="45"/>
      <c r="F18" s="22"/>
      <c r="G18" s="19"/>
      <c r="H18" s="20"/>
      <c r="I18" s="20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2024-02-27T04:05:29Z</dcterms:modified>
</cp:coreProperties>
</file>