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0" i="1"/>
  <c r="F17" i="1"/>
  <c r="G13" i="1"/>
  <c r="J12" i="1"/>
  <c r="J17" i="1" s="1"/>
  <c r="I12" i="1"/>
  <c r="I17" i="1" s="1"/>
  <c r="H12" i="1"/>
  <c r="H17" i="1" s="1"/>
  <c r="G12" i="1"/>
  <c r="G17" i="1" s="1"/>
  <c r="I10" i="1"/>
  <c r="F10" i="1"/>
  <c r="J8" i="1"/>
  <c r="I5" i="1"/>
  <c r="J4" i="1"/>
  <c r="J10" i="1" s="1"/>
  <c r="I4" i="1"/>
  <c r="H4" i="1"/>
  <c r="H10" i="1" s="1"/>
  <c r="G4" i="1"/>
  <c r="G10" i="1" s="1"/>
  <c r="F4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<sst xmlns="http://schemas.openxmlformats.org/spreadsheetml/2006/main" count="50" uniqueCount="43">
  <si>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</si>
  <si>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</si>
  <si>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</si>
  <si>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</si>
  <si>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</si>
  <si>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</si>
  <si>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</si>
  <si>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</si>
  <si>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</si>
  <si>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</si>
  <si>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</si>
  <si>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</si>
  <si>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</si>
  <si>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</si>
  <si>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</si>
  <si>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</si>
  <si>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</si>
  <si>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</si>
  <si>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</si>
  <si>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</si>
  <si>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</si>
  <si>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</si>
  <si>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</si>
  <si>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</si>
  <si>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гарнир</t>
  </si>
  <si>
    <t>фрукты</t>
  </si>
  <si>
    <t>Яблоко</t>
  </si>
  <si>
    <t>Т.32 сб.1981 г.</t>
  </si>
  <si>
    <t>Салат из свежих помидоров</t>
  </si>
  <si>
    <t>№ 234 сб.2011г.</t>
  </si>
  <si>
    <t>Котлета рыбная</t>
  </si>
  <si>
    <t>№ 312 сб.2011г.</t>
  </si>
  <si>
    <t>Картофельное пюре</t>
  </si>
  <si>
    <t>№ 54-2гн-2020</t>
  </si>
  <si>
    <t>Чай с сахаром</t>
  </si>
  <si>
    <t>Помидор свежий</t>
  </si>
  <si>
    <t>№ 82 сб.2011г.</t>
  </si>
  <si>
    <t>Борщ с говядиной отварной</t>
  </si>
  <si>
    <t>№ 259 сб.2011г.</t>
  </si>
  <si>
    <t>Жаркое по-домашнему</t>
  </si>
  <si>
    <t>№ 54-3гн-2020</t>
  </si>
  <si>
    <t>Чай с сахаром, лимоном</t>
  </si>
  <si>
    <t>2024-02-27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</si>
</sst>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2" fontId="4" fillId="2" borderId="24" xfId="1" applyNumberFormat="1" applyFont="1" applyFill="1" applyBorder="1" applyAlignment="1"/>
    <xf numFmtId="0" fontId="4" fillId="2" borderId="28" xfId="0" applyFont="1" applyFill="1" applyBorder="1"/>
    <xf numFmtId="0" fontId="1" fillId="2" borderId="29" xfId="0" applyFont="1" applyFill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0" xfId="0" applyFont="1" applyBorder="1"/>
    <xf numFmtId="0" fontId="1" fillId="2" borderId="28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2" borderId="31" xfId="2" applyNumberFormat="1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12" xfId="0" applyFont="1" applyBorder="1"/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0" borderId="7" xfId="0" applyFont="1" applyBorder="1"/>
    <xf numFmtId="0" fontId="4" fillId="2" borderId="3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" fillId="2" borderId="36" xfId="0" applyFont="1" applyFill="1" applyBorder="1"/>
    <xf numFmtId="0" fontId="4" fillId="2" borderId="36" xfId="0" applyFont="1" applyFill="1" applyBorder="1"/>
    <xf numFmtId="2" fontId="4" fillId="2" borderId="22" xfId="1" applyNumberFormat="1" applyFont="1" applyFill="1" applyBorder="1" applyAlignment="1"/>
    <xf numFmtId="164" fontId="4" fillId="2" borderId="22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1" fillId="0" borderId="29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5" xfId="2" applyNumberFormat="1" applyFont="1" applyFill="1" applyBorder="1" applyAlignment="1">
      <alignment horizontal="center"/>
    </xf>
    <xf numFmtId="0" fontId="1" fillId="0" borderId="37" xfId="0" applyFont="1" applyBorder="1"/>
    <xf numFmtId="0" fontId="4" fillId="2" borderId="38" xfId="2" applyNumberFormat="1" applyFont="1" applyFill="1" applyBorder="1" applyAlignment="1">
      <alignment horizontal="center"/>
    </xf>
    <xf numFmtId="0" fontId="1" fillId="2" borderId="7" xfId="0" applyFont="1" applyFill="1" applyBorder="1"/>
    <xf numFmtId="0" fontId="4" fillId="0" borderId="13" xfId="0" applyFont="1" applyBorder="1"/>
    <xf numFmtId="2" fontId="1" fillId="0" borderId="13" xfId="0" applyNumberFormat="1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39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0" borderId="40" xfId="0" applyFont="1" applyBorder="1"/>
    <xf numFmtId="0" fontId="1" fillId="0" borderId="36" xfId="0" applyFont="1" applyBorder="1"/>
    <xf numFmtId="0" fontId="4" fillId="2" borderId="13" xfId="1" applyFont="1" applyFill="1" applyBorder="1"/>
    <xf numFmtId="2" fontId="4" fillId="2" borderId="1" xfId="1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C11" sqref="C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5" t="s">
        <v>14</v>
      </c>
      <c r="B4" s="57" t="s">
        <v>25</v>
      </c>
      <c r="C4" s="57" t="s">
        <v>18</v>
      </c>
      <c r="D4" s="58" t="s">
        <v>26</v>
      </c>
      <c r="E4" s="66">
        <v>185</v>
      </c>
      <c r="F4" s="35">
        <f>0.185*170</f>
        <v>31.45</v>
      </c>
      <c r="G4" s="52">
        <f>43*1.85</f>
        <v>79.55</v>
      </c>
      <c r="H4" s="52">
        <f>0.9*1.85</f>
        <v>1.665</v>
      </c>
      <c r="I4" s="52">
        <f>0.2*1.85</f>
        <v>0.37000000000000005</v>
      </c>
      <c r="J4" s="53">
        <f>8.1*1.85</f>
        <v>14.984999999999999</v>
      </c>
    </row>
    <row r="5" spans="1:10" x14ac:dyDescent="0.35">
      <c r="A5" s="10"/>
      <c r="B5" s="67" t="s">
        <v>22</v>
      </c>
      <c r="C5" s="51" t="s">
        <v>27</v>
      </c>
      <c r="D5" s="27" t="s">
        <v>28</v>
      </c>
      <c r="E5" s="68">
        <v>80</v>
      </c>
      <c r="F5" s="59">
        <v>16.13</v>
      </c>
      <c r="G5" s="60">
        <v>53.8</v>
      </c>
      <c r="H5" s="60">
        <v>0.8</v>
      </c>
      <c r="I5" s="60">
        <f>0.2*0.6</f>
        <v>0.12</v>
      </c>
      <c r="J5" s="61">
        <v>5.3</v>
      </c>
    </row>
    <row r="6" spans="1:10" x14ac:dyDescent="0.35">
      <c r="A6" s="45"/>
      <c r="B6" s="51" t="s">
        <v>23</v>
      </c>
      <c r="C6" s="69" t="s">
        <v>29</v>
      </c>
      <c r="D6" s="70" t="s">
        <v>30</v>
      </c>
      <c r="E6" s="48">
        <v>90</v>
      </c>
      <c r="F6" s="59">
        <v>34.5</v>
      </c>
      <c r="G6" s="56">
        <v>165</v>
      </c>
      <c r="H6" s="56">
        <v>15.8</v>
      </c>
      <c r="I6" s="56">
        <v>8.1</v>
      </c>
      <c r="J6" s="17">
        <v>8.9</v>
      </c>
    </row>
    <row r="7" spans="1:10" x14ac:dyDescent="0.35">
      <c r="A7" s="45"/>
      <c r="B7" s="24" t="s">
        <v>24</v>
      </c>
      <c r="C7" s="54" t="s">
        <v>31</v>
      </c>
      <c r="D7" s="26" t="s">
        <v>32</v>
      </c>
      <c r="E7" s="48">
        <v>150</v>
      </c>
      <c r="F7" s="13">
        <v>16.190000000000001</v>
      </c>
      <c r="G7" s="56">
        <v>145.80000000000001</v>
      </c>
      <c r="H7" s="56">
        <v>3.1</v>
      </c>
      <c r="I7" s="56">
        <v>6</v>
      </c>
      <c r="J7" s="17">
        <v>20.7</v>
      </c>
    </row>
    <row r="8" spans="1:10" x14ac:dyDescent="0.35">
      <c r="A8" s="45"/>
      <c r="B8" s="62" t="s">
        <v>15</v>
      </c>
      <c r="C8" s="71" t="s">
        <v>33</v>
      </c>
      <c r="D8" s="70" t="s">
        <v>34</v>
      </c>
      <c r="E8" s="48">
        <v>200</v>
      </c>
      <c r="F8" s="13">
        <v>1.43</v>
      </c>
      <c r="G8" s="18">
        <v>27.9</v>
      </c>
      <c r="H8" s="18">
        <v>0.3</v>
      </c>
      <c r="I8" s="18">
        <v>0.02</v>
      </c>
      <c r="J8" s="19">
        <f>6.7/0.21*0.16</f>
        <v>5.1047619047619053</v>
      </c>
    </row>
    <row r="9" spans="1:10" x14ac:dyDescent="0.35">
      <c r="A9" s="10"/>
      <c r="B9" s="37" t="s">
        <v>17</v>
      </c>
      <c r="C9" s="16" t="s">
        <v>18</v>
      </c>
      <c r="D9" s="26" t="s">
        <v>19</v>
      </c>
      <c r="E9" s="72">
        <v>30</v>
      </c>
      <c r="F9" s="12">
        <v>2.84</v>
      </c>
      <c r="G9" s="14">
        <v>63</v>
      </c>
      <c r="H9" s="14">
        <v>1.8</v>
      </c>
      <c r="I9" s="14">
        <v>0.3</v>
      </c>
      <c r="J9" s="15">
        <v>12.9</v>
      </c>
    </row>
    <row r="10" spans="1:10" x14ac:dyDescent="0.35">
      <c r="A10" s="10"/>
      <c r="B10" s="28"/>
      <c r="C10" s="43"/>
      <c r="D10" s="36"/>
      <c r="E10" s="49">
        <f>SUM(E4:E9)</f>
        <v>735</v>
      </c>
      <c r="F10" s="73">
        <f>SUM(F4:F9)</f>
        <v>102.54</v>
      </c>
      <c r="G10" s="74">
        <f>SUM(G4:G9)</f>
        <v>535.04999999999995</v>
      </c>
      <c r="H10" s="75">
        <f>SUM(H4:H9)</f>
        <v>23.465000000000003</v>
      </c>
      <c r="I10" s="75">
        <f>SUM(I4:I9)</f>
        <v>14.91</v>
      </c>
      <c r="J10" s="76">
        <f>SUM(J4:J9)</f>
        <v>67.889761904761912</v>
      </c>
    </row>
    <row r="11" spans="1:10" ht="15" thickBot="1" x14ac:dyDescent="0.4">
      <c r="A11" s="38"/>
      <c r="B11" s="29"/>
      <c r="C11" s="44"/>
      <c r="D11" s="30"/>
      <c r="E11" s="50"/>
      <c r="F11" s="25"/>
      <c r="G11" s="39"/>
      <c r="H11" s="40"/>
      <c r="I11" s="40"/>
      <c r="J11" s="41"/>
    </row>
    <row r="12" spans="1:10" x14ac:dyDescent="0.35">
      <c r="A12" s="11" t="s">
        <v>9</v>
      </c>
      <c r="B12" s="77" t="s">
        <v>22</v>
      </c>
      <c r="C12" s="78" t="s">
        <v>27</v>
      </c>
      <c r="D12" s="58" t="s">
        <v>35</v>
      </c>
      <c r="E12" s="66">
        <v>60</v>
      </c>
      <c r="F12" s="35">
        <v>12.85</v>
      </c>
      <c r="G12" s="52">
        <f>23*0.6</f>
        <v>13.799999999999999</v>
      </c>
      <c r="H12" s="52">
        <f>1.1*0.6</f>
        <v>0.66</v>
      </c>
      <c r="I12" s="52">
        <f>0.2*0.6</f>
        <v>0.12</v>
      </c>
      <c r="J12" s="53">
        <f>3.8*0.6</f>
        <v>2.2799999999999998</v>
      </c>
    </row>
    <row r="13" spans="1:10" x14ac:dyDescent="0.35">
      <c r="A13" s="42"/>
      <c r="B13" s="51" t="s">
        <v>20</v>
      </c>
      <c r="C13" s="54" t="s">
        <v>36</v>
      </c>
      <c r="D13" s="27" t="s">
        <v>37</v>
      </c>
      <c r="E13" s="68">
        <v>213</v>
      </c>
      <c r="F13" s="59">
        <v>21.54</v>
      </c>
      <c r="G13" s="18">
        <f>119.4+25</f>
        <v>144.4</v>
      </c>
      <c r="H13" s="18">
        <v>4.4000000000000004</v>
      </c>
      <c r="I13" s="18">
        <v>7.3</v>
      </c>
      <c r="J13" s="19">
        <v>10.7</v>
      </c>
    </row>
    <row r="14" spans="1:10" x14ac:dyDescent="0.35">
      <c r="A14" s="42"/>
      <c r="B14" s="51" t="s">
        <v>21</v>
      </c>
      <c r="C14" s="54" t="s">
        <v>38</v>
      </c>
      <c r="D14" s="79" t="s">
        <v>39</v>
      </c>
      <c r="E14" s="48">
        <v>200</v>
      </c>
      <c r="F14" s="80">
        <v>57.32</v>
      </c>
      <c r="G14" s="81">
        <v>421.2</v>
      </c>
      <c r="H14" s="81">
        <v>13.34</v>
      </c>
      <c r="I14" s="81">
        <v>13.71</v>
      </c>
      <c r="J14" s="82">
        <v>19.649999999999999</v>
      </c>
    </row>
    <row r="15" spans="1:10" x14ac:dyDescent="0.35">
      <c r="A15" s="10"/>
      <c r="B15" s="16" t="s">
        <v>15</v>
      </c>
      <c r="C15" s="83" t="s">
        <v>40</v>
      </c>
      <c r="D15" s="26" t="s">
        <v>41</v>
      </c>
      <c r="E15" s="55">
        <v>207</v>
      </c>
      <c r="F15" s="13">
        <v>3.51</v>
      </c>
      <c r="G15" s="18">
        <v>27.9</v>
      </c>
      <c r="H15" s="18">
        <v>0.3</v>
      </c>
      <c r="I15" s="18">
        <v>0</v>
      </c>
      <c r="J15" s="19">
        <v>6.7</v>
      </c>
    </row>
    <row r="16" spans="1:10" x14ac:dyDescent="0.35">
      <c r="A16" s="10"/>
      <c r="B16" s="16" t="s">
        <v>17</v>
      </c>
      <c r="C16" s="16" t="s">
        <v>18</v>
      </c>
      <c r="D16" s="26" t="s">
        <v>19</v>
      </c>
      <c r="E16" s="72">
        <v>30</v>
      </c>
      <c r="F16" s="12">
        <v>2.84</v>
      </c>
      <c r="G16" s="14">
        <v>63</v>
      </c>
      <c r="H16" s="14">
        <v>1.8</v>
      </c>
      <c r="I16" s="14">
        <v>0.3</v>
      </c>
      <c r="J16" s="15">
        <v>12.9</v>
      </c>
    </row>
    <row r="17" spans="1:10" x14ac:dyDescent="0.35">
      <c r="A17" s="10"/>
      <c r="B17" s="28"/>
      <c r="C17" s="43"/>
      <c r="D17" s="36"/>
      <c r="E17" s="46">
        <f>SUM(E12:E16)</f>
        <v>710</v>
      </c>
      <c r="F17" s="12">
        <f>SUM(F12:F16)</f>
        <v>98.060000000000016</v>
      </c>
      <c r="G17" s="31">
        <f>SUM(G12:G16)</f>
        <v>670.3</v>
      </c>
      <c r="H17" s="31">
        <f>SUM(H12:H16)</f>
        <v>20.5</v>
      </c>
      <c r="I17" s="32">
        <f>SUM(I12:I16)</f>
        <v>21.430000000000003</v>
      </c>
      <c r="J17" s="33">
        <f>SUM(J12:J16)</f>
        <v>52.23</v>
      </c>
    </row>
    <row r="18" spans="1:10" ht="15" thickBot="1" x14ac:dyDescent="0.4">
      <c r="A18" s="34"/>
      <c r="B18" s="29"/>
      <c r="C18" s="44"/>
      <c r="D18" s="30"/>
      <c r="E18" s="47"/>
      <c r="F18" s="23"/>
      <c r="G18" s="20"/>
      <c r="H18" s="21"/>
      <c r="I18" s="21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2024-02-26T03:37:18Z</dcterms:modified>
</cp:coreProperties>
</file>