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7" i="1"/>
  <c r="I7" i="1"/>
  <c r="H7" i="1"/>
  <c r="G7" i="1"/>
  <c r="J4" i="1"/>
  <c r="J10" i="1" s="1"/>
  <c r="I4" i="1"/>
  <c r="I10" i="1" s="1"/>
  <c r="H4" i="1"/>
  <c r="H10" i="1" s="1"/>
  <c r="G4" i="1"/>
  <c r="G10" i="1" s="1"/>
  <c r="F4" i="1"/>
  <c r="F10" i="1" s="1"/>
  <c r="E18" i="1" l="1"/>
  <c r="J18" i="1"/>
  <c r="H18" i="1"/>
  <c r="G18" i="1"/>
  <c r="F18" i="1"/>
  <c r="J12" i="1"/>
  <c r="I12" i="1"/>
  <c r="I18" i="1" s="1"/>
  <c r="H12" i="1"/>
  <c r="G1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<sst xmlns="http://schemas.openxmlformats.org/spreadsheetml/2006/main" count="53" uniqueCount="47">
  <si>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</si>
  <si>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</si>
  <si>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</si>
  <si>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</si>
  <si>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</si>
  <si>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</si>
  <si>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</si>
  <si>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</si>
  <si>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</si>
  <si>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</si>
  <si>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</si>
  <si>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</si>
  <si>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</si>
  <si>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</si>
  <si>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</si>
  <si>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</si>
  <si>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</si>
  <si>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</si>
  <si>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</si>
  <si>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</si>
  <si>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</si>
  <si>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</si>
  <si>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гарнир</t>
  </si>
  <si>
    <t>2 блюдо</t>
  </si>
  <si>
    <t>закуска</t>
  </si>
  <si>
    <t>Т.32 сб.1981г.</t>
  </si>
  <si>
    <t>Салат из болгарского перца</t>
  </si>
  <si>
    <t>№ 388 сб.2011г.</t>
  </si>
  <si>
    <t>Напиток из шиповника</t>
  </si>
  <si>
    <t>2024-02-15</t>
  </si>
  <si>
    <t>фрукты</t>
  </si>
  <si>
    <t>акт</t>
  </si>
  <si>
    <t>Яблоко</t>
  </si>
  <si>
    <t>№ 294 сб.2011г.</t>
  </si>
  <si>
    <t>Биточки из птицы</t>
  </si>
  <si>
    <t>№ 302 сб.2011г.</t>
  </si>
  <si>
    <t>Каша гречневая</t>
  </si>
  <si>
    <t>КО</t>
  </si>
  <si>
    <t>Напиток мандариновый</t>
  </si>
  <si>
    <t>Т. 32 сб.81г.</t>
  </si>
  <si>
    <t>Кукуруза консервированная</t>
  </si>
  <si>
    <t>№ 84 сб.2011г.</t>
  </si>
  <si>
    <t>Борщ с фасолью,говядиной отварной</t>
  </si>
  <si>
    <t>№ 231 сб.2011г.</t>
  </si>
  <si>
    <t>Поджарка из рыбы</t>
  </si>
  <si>
    <t>№ 310 сб.2011г.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</si>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</sst>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0" fontId="4" fillId="2" borderId="29" xfId="0" applyFont="1" applyFill="1" applyBorder="1"/>
    <xf numFmtId="0" fontId="4" fillId="2" borderId="30" xfId="0" applyFont="1" applyFill="1" applyBorder="1"/>
    <xf numFmtId="0" fontId="1" fillId="2" borderId="31" xfId="0" applyFont="1" applyFill="1" applyBorder="1"/>
    <xf numFmtId="0" fontId="1" fillId="0" borderId="12" xfId="0" applyFont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/>
    <xf numFmtId="0" fontId="4" fillId="2" borderId="32" xfId="2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4" fillId="2" borderId="34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4" fillId="2" borderId="36" xfId="0" applyFont="1" applyFill="1" applyBorder="1"/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4" fillId="2" borderId="37" xfId="1" applyFont="1" applyFill="1" applyBorder="1"/>
    <xf numFmtId="0" fontId="1" fillId="0" borderId="7" xfId="0" applyFont="1" applyBorder="1"/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1" fillId="2" borderId="39" xfId="0" applyFont="1" applyFill="1" applyBorder="1"/>
    <xf numFmtId="2" fontId="1" fillId="2" borderId="29" xfId="0" applyNumberFormat="1" applyFont="1" applyFill="1" applyBorder="1" applyAlignment="1">
      <alignment horizontal="left"/>
    </xf>
    <xf numFmtId="0" fontId="4" fillId="2" borderId="40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32" xfId="0" applyFont="1" applyFill="1" applyBorder="1"/>
    <xf numFmtId="164" fontId="6" fillId="0" borderId="22" xfId="0" applyNumberFormat="1" applyFont="1" applyFill="1" applyBorder="1" applyAlignment="1">
      <alignment horizontal="right"/>
    </xf>
    <xf numFmtId="164" fontId="6" fillId="0" borderId="38" xfId="0" applyNumberFormat="1" applyFont="1" applyFill="1" applyBorder="1" applyAlignment="1">
      <alignment horizontal="right"/>
    </xf>
    <xf numFmtId="0" fontId="4" fillId="2" borderId="7" xfId="1" applyFont="1" applyFill="1" applyBorder="1"/>
    <xf numFmtId="0" fontId="4" fillId="2" borderId="41" xfId="2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32" xfId="0" applyFont="1" applyBorder="1"/>
    <xf numFmtId="165" fontId="4" fillId="2" borderId="29" xfId="1" applyNumberFormat="1" applyFont="1" applyFill="1" applyBorder="1"/>
    <xf numFmtId="0" fontId="1" fillId="2" borderId="42" xfId="0" applyNumberFormat="1" applyFont="1" applyFill="1" applyBorder="1" applyAlignment="1" applyProtection="1">
      <alignment horizontal="center"/>
      <protection locked="0"/>
    </xf>
    <xf numFmtId="2" fontId="4" fillId="2" borderId="24" xfId="1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2" borderId="43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9" t="s">
        <v>13</v>
      </c>
      <c r="C1" s="90"/>
      <c r="D1" s="91"/>
      <c r="E1" s="1" t="s">
        <v>10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4" t="s">
        <v>14</v>
      </c>
      <c r="B4" s="67" t="s">
        <v>30</v>
      </c>
      <c r="C4" s="68" t="s">
        <v>31</v>
      </c>
      <c r="D4" s="40" t="s">
        <v>32</v>
      </c>
      <c r="E4" s="69">
        <v>160</v>
      </c>
      <c r="F4" s="39">
        <f>0.16*170</f>
        <v>27.2</v>
      </c>
      <c r="G4" s="70">
        <f>43*1.6</f>
        <v>68.8</v>
      </c>
      <c r="H4" s="70">
        <f>0.9*1.6</f>
        <v>1.4400000000000002</v>
      </c>
      <c r="I4" s="70">
        <f>0.2*1.6</f>
        <v>0.32000000000000006</v>
      </c>
      <c r="J4" s="71">
        <f>8.1*1.6</f>
        <v>12.96</v>
      </c>
    </row>
    <row r="5" spans="1:10" ht="15.5" x14ac:dyDescent="0.35">
      <c r="A5" s="10"/>
      <c r="B5" s="43" t="s">
        <v>24</v>
      </c>
      <c r="C5" s="72" t="s">
        <v>25</v>
      </c>
      <c r="D5" s="29" t="s">
        <v>26</v>
      </c>
      <c r="E5" s="51">
        <v>60</v>
      </c>
      <c r="F5" s="13">
        <v>17.71</v>
      </c>
      <c r="G5" s="73">
        <v>103.4</v>
      </c>
      <c r="H5" s="73">
        <v>0.65</v>
      </c>
      <c r="I5" s="73">
        <v>10.039999999999999</v>
      </c>
      <c r="J5" s="74">
        <v>2.65</v>
      </c>
    </row>
    <row r="6" spans="1:10" x14ac:dyDescent="0.35">
      <c r="A6" s="54"/>
      <c r="B6" s="43" t="s">
        <v>21</v>
      </c>
      <c r="C6" s="17" t="s">
        <v>33</v>
      </c>
      <c r="D6" s="28" t="s">
        <v>34</v>
      </c>
      <c r="E6" s="37">
        <v>90</v>
      </c>
      <c r="F6" s="14">
        <v>34.94</v>
      </c>
      <c r="G6" s="18">
        <v>174.6</v>
      </c>
      <c r="H6" s="18">
        <v>14.4</v>
      </c>
      <c r="I6" s="18">
        <v>3.3</v>
      </c>
      <c r="J6" s="19">
        <v>10.1</v>
      </c>
    </row>
    <row r="7" spans="1:10" x14ac:dyDescent="0.35">
      <c r="A7" s="54"/>
      <c r="B7" s="26" t="s">
        <v>22</v>
      </c>
      <c r="C7" s="63" t="s">
        <v>35</v>
      </c>
      <c r="D7" s="28" t="s">
        <v>36</v>
      </c>
      <c r="E7" s="37">
        <v>150</v>
      </c>
      <c r="F7" s="14">
        <v>10.220000000000001</v>
      </c>
      <c r="G7" s="18">
        <f>1625*0.15</f>
        <v>243.75</v>
      </c>
      <c r="H7" s="18">
        <f>57.32*0.15</f>
        <v>8.597999999999999</v>
      </c>
      <c r="I7" s="18">
        <f>40.62*0.15</f>
        <v>6.0929999999999991</v>
      </c>
      <c r="J7" s="19">
        <f>257.61*0.15</f>
        <v>38.641500000000001</v>
      </c>
    </row>
    <row r="8" spans="1:10" x14ac:dyDescent="0.35">
      <c r="A8" s="10"/>
      <c r="B8" s="26" t="s">
        <v>15</v>
      </c>
      <c r="C8" s="26" t="s">
        <v>37</v>
      </c>
      <c r="D8" s="75" t="s">
        <v>38</v>
      </c>
      <c r="E8" s="76">
        <v>200</v>
      </c>
      <c r="F8" s="12">
        <v>6.61</v>
      </c>
      <c r="G8" s="18">
        <v>105.22</v>
      </c>
      <c r="H8" s="49">
        <v>0.2</v>
      </c>
      <c r="I8" s="49">
        <v>0</v>
      </c>
      <c r="J8" s="77">
        <v>25.73</v>
      </c>
    </row>
    <row r="9" spans="1:10" x14ac:dyDescent="0.35">
      <c r="A9" s="10"/>
      <c r="B9" s="17" t="s">
        <v>17</v>
      </c>
      <c r="C9" s="17" t="s">
        <v>18</v>
      </c>
      <c r="D9" s="56" t="s">
        <v>19</v>
      </c>
      <c r="E9" s="59">
        <v>30</v>
      </c>
      <c r="F9" s="12">
        <v>2.84</v>
      </c>
      <c r="G9" s="15">
        <v>63</v>
      </c>
      <c r="H9" s="15">
        <v>1.8</v>
      </c>
      <c r="I9" s="15">
        <v>0.3</v>
      </c>
      <c r="J9" s="16">
        <v>12.9</v>
      </c>
    </row>
    <row r="10" spans="1:10" x14ac:dyDescent="0.35">
      <c r="A10" s="10"/>
      <c r="B10" s="42"/>
      <c r="C10" s="17"/>
      <c r="D10" s="60"/>
      <c r="E10" s="61">
        <f t="shared" ref="E10:J10" si="0">SUM(E4:E9)</f>
        <v>690</v>
      </c>
      <c r="F10" s="14">
        <f t="shared" si="0"/>
        <v>99.52</v>
      </c>
      <c r="G10" s="18">
        <f t="shared" si="0"/>
        <v>758.77</v>
      </c>
      <c r="H10" s="18">
        <f t="shared" si="0"/>
        <v>27.088000000000001</v>
      </c>
      <c r="I10" s="18">
        <f t="shared" si="0"/>
        <v>20.053000000000001</v>
      </c>
      <c r="J10" s="19">
        <f t="shared" si="0"/>
        <v>102.98150000000001</v>
      </c>
    </row>
    <row r="11" spans="1:10" ht="15" thickBot="1" x14ac:dyDescent="0.4">
      <c r="A11" s="44"/>
      <c r="B11" s="31"/>
      <c r="C11" s="53"/>
      <c r="D11" s="62"/>
      <c r="E11" s="38"/>
      <c r="F11" s="27"/>
      <c r="G11" s="45"/>
      <c r="H11" s="46"/>
      <c r="I11" s="46"/>
      <c r="J11" s="47"/>
    </row>
    <row r="12" spans="1:10" x14ac:dyDescent="0.35">
      <c r="A12" s="11" t="s">
        <v>9</v>
      </c>
      <c r="B12" s="55" t="s">
        <v>24</v>
      </c>
      <c r="C12" s="78" t="s">
        <v>39</v>
      </c>
      <c r="D12" s="79" t="s">
        <v>40</v>
      </c>
      <c r="E12" s="80">
        <v>60</v>
      </c>
      <c r="F12" s="81">
        <v>18.940000000000001</v>
      </c>
      <c r="G12" s="82">
        <f>58*0.6</f>
        <v>34.799999999999997</v>
      </c>
      <c r="H12" s="82">
        <f>9*0.6</f>
        <v>5.3999999999999995</v>
      </c>
      <c r="I12" s="82">
        <f>0.6*0.6</f>
        <v>0.36</v>
      </c>
      <c r="J12" s="83">
        <f>9.9*0.6</f>
        <v>5.94</v>
      </c>
    </row>
    <row r="13" spans="1:10" x14ac:dyDescent="0.35">
      <c r="A13" s="48"/>
      <c r="B13" s="43" t="s">
        <v>20</v>
      </c>
      <c r="C13" s="63" t="s">
        <v>41</v>
      </c>
      <c r="D13" s="29" t="s">
        <v>42</v>
      </c>
      <c r="E13" s="84">
        <v>213</v>
      </c>
      <c r="F13" s="13">
        <v>22.19</v>
      </c>
      <c r="G13" s="20">
        <v>149.4</v>
      </c>
      <c r="H13" s="20">
        <v>4.9800000000000004</v>
      </c>
      <c r="I13" s="20">
        <v>6.4</v>
      </c>
      <c r="J13" s="21">
        <v>8.6999999999999993</v>
      </c>
    </row>
    <row r="14" spans="1:10" x14ac:dyDescent="0.35">
      <c r="A14" s="48"/>
      <c r="B14" s="43" t="s">
        <v>23</v>
      </c>
      <c r="C14" s="26" t="s">
        <v>43</v>
      </c>
      <c r="D14" s="50" t="s">
        <v>44</v>
      </c>
      <c r="E14" s="57">
        <v>115</v>
      </c>
      <c r="F14" s="14">
        <v>50.06</v>
      </c>
      <c r="G14" s="18">
        <v>168.3</v>
      </c>
      <c r="H14" s="18">
        <v>12.16</v>
      </c>
      <c r="I14" s="18">
        <v>5.6</v>
      </c>
      <c r="J14" s="19">
        <v>11</v>
      </c>
    </row>
    <row r="15" spans="1:10" ht="15.5" x14ac:dyDescent="0.35">
      <c r="A15" s="48"/>
      <c r="B15" s="26" t="s">
        <v>22</v>
      </c>
      <c r="C15" s="26" t="s">
        <v>45</v>
      </c>
      <c r="D15" s="28" t="s">
        <v>46</v>
      </c>
      <c r="E15" s="57">
        <v>150</v>
      </c>
      <c r="F15" s="14">
        <v>15.3</v>
      </c>
      <c r="G15" s="85">
        <v>150</v>
      </c>
      <c r="H15" s="85">
        <v>2.9</v>
      </c>
      <c r="I15" s="85">
        <v>5.6</v>
      </c>
      <c r="J15" s="86">
        <v>20</v>
      </c>
    </row>
    <row r="16" spans="1:10" x14ac:dyDescent="0.35">
      <c r="A16" s="10"/>
      <c r="B16" s="17" t="s">
        <v>15</v>
      </c>
      <c r="C16" s="58" t="s">
        <v>27</v>
      </c>
      <c r="D16" s="55" t="s">
        <v>28</v>
      </c>
      <c r="E16" s="84">
        <v>200</v>
      </c>
      <c r="F16" s="13">
        <v>10.5</v>
      </c>
      <c r="G16" s="64">
        <v>105.22</v>
      </c>
      <c r="H16" s="65">
        <v>0.2</v>
      </c>
      <c r="I16" s="65">
        <v>0</v>
      </c>
      <c r="J16" s="66">
        <v>25.73</v>
      </c>
    </row>
    <row r="17" spans="1:10" x14ac:dyDescent="0.35">
      <c r="A17" s="10"/>
      <c r="B17" s="17" t="s">
        <v>17</v>
      </c>
      <c r="C17" s="17" t="s">
        <v>18</v>
      </c>
      <c r="D17" s="28" t="s">
        <v>19</v>
      </c>
      <c r="E17" s="59">
        <v>30</v>
      </c>
      <c r="F17" s="12">
        <v>2.84</v>
      </c>
      <c r="G17" s="15">
        <v>63</v>
      </c>
      <c r="H17" s="15">
        <v>1.8</v>
      </c>
      <c r="I17" s="15">
        <v>0.3</v>
      </c>
      <c r="J17" s="16">
        <v>12.9</v>
      </c>
    </row>
    <row r="18" spans="1:10" x14ac:dyDescent="0.35">
      <c r="A18" s="10"/>
      <c r="B18" s="30"/>
      <c r="C18" s="52"/>
      <c r="D18" s="41"/>
      <c r="E18" s="87">
        <f t="shared" ref="E18:J18" si="1">SUM(E12:E17)</f>
        <v>768</v>
      </c>
      <c r="F18" s="12">
        <f t="shared" si="1"/>
        <v>119.83</v>
      </c>
      <c r="G18" s="33">
        <f t="shared" si="1"/>
        <v>670.72</v>
      </c>
      <c r="H18" s="33">
        <f t="shared" si="1"/>
        <v>27.439999999999998</v>
      </c>
      <c r="I18" s="34">
        <f t="shared" si="1"/>
        <v>18.260000000000002</v>
      </c>
      <c r="J18" s="35">
        <f t="shared" si="1"/>
        <v>84.27000000000001</v>
      </c>
    </row>
    <row r="19" spans="1:10" ht="15" thickBot="1" x14ac:dyDescent="0.4">
      <c r="A19" s="36"/>
      <c r="B19" s="31"/>
      <c r="C19" s="53"/>
      <c r="D19" s="32"/>
      <c r="E19" s="88"/>
      <c r="F19" s="25"/>
      <c r="G19" s="22"/>
      <c r="H19" s="23"/>
      <c r="I19" s="23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2024-02-14T05:11:26Z</dcterms:modified>
</cp:coreProperties>
</file>