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E17" i="1" l="1"/>
  <c r="E9" i="1"/>
  <c r="J17" i="1"/>
  <c r="H17" i="1"/>
  <c r="F17" i="1"/>
  <c r="J15" i="1"/>
  <c r="I17" i="1"/>
  <c r="G17" i="1"/>
  <c r="F15" i="1"/>
  <c r="F9" i="1"/>
  <c r="J7" i="1"/>
  <c r="J6" i="1"/>
  <c r="I6" i="1"/>
  <c r="I9" i="1" s="1"/>
  <c r="H6" i="1"/>
  <c r="H9" i="1" s="1"/>
  <c r="G6" i="1"/>
  <c r="J4" i="1"/>
  <c r="J9" i="1" s="1"/>
  <c r="I4" i="1"/>
  <c r="H4" i="1"/>
  <c r="G4" i="1"/>
  <c r="G9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<sst xmlns="http://schemas.openxmlformats.org/spreadsheetml/2006/main" count="50" uniqueCount="45">
  <si>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</si>
  <si>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</si>
  <si>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</si>
  <si>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</si>
  <si>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</si>
  <si>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</si>
  <si>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</si>
  <si>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</si>
  <si>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</si>
  <si>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</si>
  <si>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</si>
  <si>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</si>
  <si>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</si>
  <si>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</si>
  <si>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</si>
  <si>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</si>
  <si>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</si>
  <si>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</si>
  <si>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</si>
  <si>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</si>
  <si>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</si>
  <si>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</si>
  <si>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№ 54-2гн-2020</t>
  </si>
  <si>
    <t>Чай с сахаром</t>
  </si>
  <si>
    <t>гарнир</t>
  </si>
  <si>
    <t>фрукты</t>
  </si>
  <si>
    <t>акт</t>
  </si>
  <si>
    <t>№ 302 сб.2011г.</t>
  </si>
  <si>
    <t>Каша гречневая</t>
  </si>
  <si>
    <t>Мандарин</t>
  </si>
  <si>
    <t>№ 703 сб. 1981г.</t>
  </si>
  <si>
    <t>Птица тушёная в соусе</t>
  </si>
  <si>
    <t>№ 88,241 сб.2011г.</t>
  </si>
  <si>
    <t>Щи с говядиной отварной</t>
  </si>
  <si>
    <t>2 блюдо</t>
  </si>
  <si>
    <t>№ 279 сб.2011г.</t>
  </si>
  <si>
    <t>Тефтели из свинины с соусом томатным</t>
  </si>
  <si>
    <t>№ 309 сб.2011г.</t>
  </si>
  <si>
    <t>Макаронные изделия отварные</t>
  </si>
  <si>
    <t>№ 54-5хн-2020.</t>
  </si>
  <si>
    <t>Компот из кураги</t>
  </si>
  <si>
    <t>сладкое</t>
  </si>
  <si>
    <t>Печенье</t>
  </si>
  <si>
    <t>Хлеб  ржано-пшеничный</t>
  </si>
  <si>
    <t>2024-02-09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</si>
</sst>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5" fillId="0" borderId="0" xfId="0" applyFont="1" applyBorder="1"/>
    <xf numFmtId="0" fontId="1" fillId="0" borderId="7" xfId="0" applyFont="1" applyBorder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28" xfId="2" applyNumberFormat="1" applyFont="1" applyFill="1" applyBorder="1" applyAlignment="1">
      <alignment horizontal="center"/>
    </xf>
    <xf numFmtId="0" fontId="4" fillId="0" borderId="13" xfId="0" applyFont="1" applyBorder="1"/>
    <xf numFmtId="0" fontId="4" fillId="2" borderId="3" xfId="2" applyNumberFormat="1" applyFont="1" applyFill="1" applyBorder="1" applyAlignment="1">
      <alignment horizontal="center"/>
    </xf>
    <xf numFmtId="0" fontId="4" fillId="2" borderId="29" xfId="2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12" xfId="0" applyFont="1" applyFill="1" applyBorder="1"/>
    <xf numFmtId="2" fontId="1" fillId="0" borderId="7" xfId="0" applyNumberFormat="1" applyFont="1" applyFill="1" applyBorder="1" applyAlignment="1">
      <alignment horizontal="left"/>
    </xf>
    <xf numFmtId="2" fontId="4" fillId="2" borderId="24" xfId="1" applyNumberFormat="1" applyFont="1" applyFill="1" applyBorder="1" applyAlignment="1"/>
    <xf numFmtId="0" fontId="1" fillId="2" borderId="7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33" xfId="0" applyFont="1" applyFill="1" applyBorder="1"/>
    <xf numFmtId="0" fontId="1" fillId="0" borderId="33" xfId="0" applyFont="1" applyBorder="1"/>
    <xf numFmtId="0" fontId="1" fillId="2" borderId="34" xfId="0" applyFont="1" applyFill="1" applyBorder="1"/>
    <xf numFmtId="0" fontId="1" fillId="2" borderId="31" xfId="0" applyFont="1" applyFill="1" applyBorder="1"/>
    <xf numFmtId="0" fontId="4" fillId="2" borderId="36" xfId="2" applyNumberFormat="1" applyFont="1" applyFill="1" applyBorder="1" applyAlignment="1">
      <alignment horizontal="center"/>
    </xf>
    <xf numFmtId="0" fontId="4" fillId="2" borderId="32" xfId="0" applyFont="1" applyFill="1" applyBorder="1"/>
    <xf numFmtId="0" fontId="4" fillId="2" borderId="35" xfId="0" applyFont="1" applyFill="1" applyBorder="1"/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1" fillId="2" borderId="37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32" xfId="0" applyFont="1" applyFill="1" applyBorder="1"/>
    <xf numFmtId="2" fontId="1" fillId="2" borderId="38" xfId="0" applyNumberFormat="1" applyFont="1" applyFill="1" applyBorder="1" applyAlignment="1">
      <alignment horizontal="left"/>
    </xf>
    <xf numFmtId="2" fontId="1" fillId="0" borderId="39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40" xfId="0" applyFont="1" applyFill="1" applyBorder="1"/>
    <xf numFmtId="0" fontId="1" fillId="0" borderId="39" xfId="0" applyFont="1" applyBorder="1"/>
    <xf numFmtId="0" fontId="4" fillId="2" borderId="39" xfId="2" applyNumberFormat="1" applyFont="1" applyFill="1" applyBorder="1" applyAlignment="1">
      <alignment horizontal="center"/>
    </xf>
    <xf numFmtId="0" fontId="4" fillId="2" borderId="37" xfId="2" applyNumberFormat="1" applyFont="1" applyFill="1" applyBorder="1" applyAlignment="1">
      <alignment horizontal="center"/>
    </xf>
    <xf numFmtId="0" fontId="1" fillId="2" borderId="39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E9" sqref="E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4" t="s">
        <v>13</v>
      </c>
      <c r="C1" s="65"/>
      <c r="D1" s="66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9" t="s">
        <v>14</v>
      </c>
      <c r="B4" s="67" t="s">
        <v>25</v>
      </c>
      <c r="C4" s="68" t="s">
        <v>26</v>
      </c>
      <c r="D4" s="59" t="s">
        <v>29</v>
      </c>
      <c r="E4" s="58">
        <v>100</v>
      </c>
      <c r="F4" s="50">
        <v>21.5</v>
      </c>
      <c r="G4" s="61">
        <f>38</f>
        <v>38</v>
      </c>
      <c r="H4" s="61">
        <f>0.8*1</f>
        <v>0.8</v>
      </c>
      <c r="I4" s="61">
        <f>0.2*1</f>
        <v>0.2</v>
      </c>
      <c r="J4" s="62">
        <f>7.5*1</f>
        <v>7.5</v>
      </c>
    </row>
    <row r="5" spans="1:10" x14ac:dyDescent="0.35">
      <c r="A5" s="29"/>
      <c r="B5" s="57" t="s">
        <v>21</v>
      </c>
      <c r="C5" s="69" t="s">
        <v>30</v>
      </c>
      <c r="D5" s="31" t="s">
        <v>31</v>
      </c>
      <c r="E5" s="42">
        <v>165</v>
      </c>
      <c r="F5" s="14">
        <v>62.19</v>
      </c>
      <c r="G5" s="70">
        <v>188.9</v>
      </c>
      <c r="H5" s="70">
        <v>13.5</v>
      </c>
      <c r="I5" s="70">
        <v>13.5</v>
      </c>
      <c r="J5" s="71">
        <v>3.1</v>
      </c>
    </row>
    <row r="6" spans="1:10" x14ac:dyDescent="0.35">
      <c r="A6" s="10"/>
      <c r="B6" s="27" t="s">
        <v>24</v>
      </c>
      <c r="C6" s="30" t="s">
        <v>27</v>
      </c>
      <c r="D6" s="31" t="s">
        <v>28</v>
      </c>
      <c r="E6" s="42">
        <v>150</v>
      </c>
      <c r="F6" s="14">
        <v>10.220000000000001</v>
      </c>
      <c r="G6" s="19">
        <f>1625*0.15</f>
        <v>243.75</v>
      </c>
      <c r="H6" s="19">
        <f>57.32*0.15</f>
        <v>8.597999999999999</v>
      </c>
      <c r="I6" s="19">
        <f>40.62*0.15</f>
        <v>6.0929999999999991</v>
      </c>
      <c r="J6" s="20">
        <f>257.61*0.15</f>
        <v>38.641500000000001</v>
      </c>
    </row>
    <row r="7" spans="1:10" x14ac:dyDescent="0.35">
      <c r="A7" s="10"/>
      <c r="B7" s="27" t="s">
        <v>15</v>
      </c>
      <c r="C7" s="49" t="s">
        <v>22</v>
      </c>
      <c r="D7" s="41" t="s">
        <v>23</v>
      </c>
      <c r="E7" s="42">
        <v>200</v>
      </c>
      <c r="F7" s="14">
        <v>1.43</v>
      </c>
      <c r="G7" s="21">
        <v>27.9</v>
      </c>
      <c r="H7" s="21">
        <v>0.3</v>
      </c>
      <c r="I7" s="21">
        <v>0.02</v>
      </c>
      <c r="J7" s="22">
        <f>6.7/0.21*0.16</f>
        <v>5.1047619047619053</v>
      </c>
    </row>
    <row r="8" spans="1:10" x14ac:dyDescent="0.35">
      <c r="A8" s="10"/>
      <c r="B8" s="17" t="s">
        <v>17</v>
      </c>
      <c r="C8" s="54" t="s">
        <v>18</v>
      </c>
      <c r="D8" s="31" t="s">
        <v>19</v>
      </c>
      <c r="E8" s="63">
        <v>30</v>
      </c>
      <c r="F8" s="12">
        <v>2.84</v>
      </c>
      <c r="G8" s="15">
        <v>63</v>
      </c>
      <c r="H8" s="15">
        <v>1.8</v>
      </c>
      <c r="I8" s="15">
        <v>0.3</v>
      </c>
      <c r="J8" s="16">
        <v>12.9</v>
      </c>
    </row>
    <row r="9" spans="1:10" x14ac:dyDescent="0.35">
      <c r="A9" s="10"/>
      <c r="B9" s="27"/>
      <c r="C9" s="55"/>
      <c r="D9" s="31"/>
      <c r="E9" s="43">
        <f>SUM(E4:E8)</f>
        <v>645</v>
      </c>
      <c r="F9" s="12">
        <f t="shared" ref="F9:J9" si="0">SUM(F4:F8)</f>
        <v>98.18</v>
      </c>
      <c r="G9" s="15">
        <f t="shared" si="0"/>
        <v>561.54999999999995</v>
      </c>
      <c r="H9" s="15">
        <f t="shared" si="0"/>
        <v>24.998000000000001</v>
      </c>
      <c r="I9" s="15">
        <f t="shared" si="0"/>
        <v>20.113</v>
      </c>
      <c r="J9" s="16">
        <f t="shared" si="0"/>
        <v>67.246261904761909</v>
      </c>
    </row>
    <row r="10" spans="1:10" ht="15" thickBot="1" x14ac:dyDescent="0.4">
      <c r="A10" s="10"/>
      <c r="B10" s="18"/>
      <c r="C10" s="56"/>
      <c r="D10" s="35"/>
      <c r="E10" s="44"/>
      <c r="F10" s="28"/>
      <c r="G10" s="45"/>
      <c r="H10" s="46"/>
      <c r="I10" s="46"/>
      <c r="J10" s="47"/>
    </row>
    <row r="11" spans="1:10" x14ac:dyDescent="0.35">
      <c r="A11" s="11" t="s">
        <v>9</v>
      </c>
      <c r="B11" s="48" t="s">
        <v>20</v>
      </c>
      <c r="C11" s="72" t="s">
        <v>32</v>
      </c>
      <c r="D11" s="32" t="s">
        <v>33</v>
      </c>
      <c r="E11" s="40">
        <v>213</v>
      </c>
      <c r="F11" s="13">
        <v>20.38</v>
      </c>
      <c r="G11" s="19">
        <v>107.9</v>
      </c>
      <c r="H11" s="19">
        <v>4.9400000000000004</v>
      </c>
      <c r="I11" s="19">
        <v>6.4</v>
      </c>
      <c r="J11" s="20">
        <v>6.3</v>
      </c>
    </row>
    <row r="12" spans="1:10" x14ac:dyDescent="0.35">
      <c r="A12" s="10"/>
      <c r="B12" s="48" t="s">
        <v>34</v>
      </c>
      <c r="C12" s="30" t="s">
        <v>35</v>
      </c>
      <c r="D12" s="41" t="s">
        <v>36</v>
      </c>
      <c r="E12" s="42">
        <v>165</v>
      </c>
      <c r="F12" s="13">
        <v>32.76</v>
      </c>
      <c r="G12" s="70">
        <v>157.80000000000001</v>
      </c>
      <c r="H12" s="52">
        <v>12.3</v>
      </c>
      <c r="I12" s="52">
        <v>10.95</v>
      </c>
      <c r="J12" s="53">
        <v>7.5</v>
      </c>
    </row>
    <row r="13" spans="1:10" x14ac:dyDescent="0.35">
      <c r="A13" s="10"/>
      <c r="B13" s="73" t="s">
        <v>24</v>
      </c>
      <c r="C13" s="73" t="s">
        <v>37</v>
      </c>
      <c r="D13" s="31" t="s">
        <v>38</v>
      </c>
      <c r="E13" s="74">
        <v>150</v>
      </c>
      <c r="F13" s="14">
        <v>9.91</v>
      </c>
      <c r="G13" s="21">
        <v>202</v>
      </c>
      <c r="H13" s="19">
        <v>5.3</v>
      </c>
      <c r="I13" s="19">
        <v>5.5</v>
      </c>
      <c r="J13" s="20">
        <v>32.700000000000003</v>
      </c>
    </row>
    <row r="14" spans="1:10" x14ac:dyDescent="0.35">
      <c r="A14" s="10"/>
      <c r="B14" s="17" t="s">
        <v>15</v>
      </c>
      <c r="C14" s="30" t="s">
        <v>39</v>
      </c>
      <c r="D14" s="31" t="s">
        <v>40</v>
      </c>
      <c r="E14" s="75">
        <v>200</v>
      </c>
      <c r="F14" s="14">
        <v>16.86</v>
      </c>
      <c r="G14" s="70">
        <v>114.8</v>
      </c>
      <c r="H14" s="70">
        <v>0</v>
      </c>
      <c r="I14" s="70">
        <v>0</v>
      </c>
      <c r="J14" s="71">
        <v>9.8000000000000007</v>
      </c>
    </row>
    <row r="15" spans="1:10" x14ac:dyDescent="0.35">
      <c r="A15" s="10"/>
      <c r="B15" s="17" t="s">
        <v>41</v>
      </c>
      <c r="C15" s="51" t="s">
        <v>18</v>
      </c>
      <c r="D15" s="31" t="s">
        <v>42</v>
      </c>
      <c r="E15" s="42">
        <v>60</v>
      </c>
      <c r="F15" s="14">
        <f>0.06*214</f>
        <v>12.84</v>
      </c>
      <c r="G15" s="19">
        <v>182.7</v>
      </c>
      <c r="H15" s="19">
        <f>7.5*0.6</f>
        <v>4.5</v>
      </c>
      <c r="I15" s="19">
        <v>4.9000000000000004</v>
      </c>
      <c r="J15" s="20">
        <f>74.4*0.6</f>
        <v>44.64</v>
      </c>
    </row>
    <row r="16" spans="1:10" x14ac:dyDescent="0.35">
      <c r="A16" s="10"/>
      <c r="B16" s="76" t="s">
        <v>17</v>
      </c>
      <c r="C16" s="76" t="s">
        <v>18</v>
      </c>
      <c r="D16" s="31" t="s">
        <v>43</v>
      </c>
      <c r="E16" s="63">
        <v>30</v>
      </c>
      <c r="F16" s="12">
        <v>2.84</v>
      </c>
      <c r="G16" s="77">
        <v>57</v>
      </c>
      <c r="H16" s="78">
        <v>1.8</v>
      </c>
      <c r="I16" s="78">
        <v>0.3</v>
      </c>
      <c r="J16" s="79">
        <v>11.4</v>
      </c>
    </row>
    <row r="17" spans="1:10" x14ac:dyDescent="0.35">
      <c r="A17" s="10"/>
      <c r="B17" s="33"/>
      <c r="C17" s="33"/>
      <c r="D17" s="60"/>
      <c r="E17" s="80">
        <f>SUM(E11:E16)</f>
        <v>818</v>
      </c>
      <c r="F17" s="12">
        <f>SUM(F10:F16)</f>
        <v>95.59</v>
      </c>
      <c r="G17" s="36">
        <f>SUM(G10:G16)</f>
        <v>822.2</v>
      </c>
      <c r="H17" s="36">
        <f>SUM(H10:H16)</f>
        <v>28.840000000000003</v>
      </c>
      <c r="I17" s="37">
        <f>SUM(I10:I16)</f>
        <v>28.05</v>
      </c>
      <c r="J17" s="38">
        <f>SUM(J10:J16)</f>
        <v>112.34</v>
      </c>
    </row>
    <row r="18" spans="1:10" ht="15" thickBot="1" x14ac:dyDescent="0.4">
      <c r="A18" s="39"/>
      <c r="B18" s="34"/>
      <c r="C18" s="34"/>
      <c r="D18" s="35"/>
      <c r="E18" s="81"/>
      <c r="F18" s="26"/>
      <c r="G18" s="23"/>
      <c r="H18" s="24"/>
      <c r="I18" s="24"/>
      <c r="J18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2024-02-08T05:22:43Z</dcterms:modified>
</cp:coreProperties>
</file>