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rivo\Desktop\"/>
    </mc:Choice>
  </mc:AlternateContent>
  <bookViews>
    <workbookView xWindow="0" yWindow="0" windowWidth="19180" windowHeight="70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E18" i="1"/>
  <c r="I18" i="1"/>
  <c r="H18" i="1"/>
  <c r="G18" i="1"/>
  <c r="F18" i="1"/>
  <c r="J12" i="1"/>
  <c r="J18" i="1" s="1"/>
  <c r="G12" i="1"/>
  <c r="I10" i="1"/>
  <c r="H10" i="1"/>
  <c r="G10" i="1"/>
  <c r="F10" i="1"/>
  <c r="J8" i="1"/>
  <c r="I8" i="1"/>
  <c r="H8" i="1"/>
  <c r="G8" i="1"/>
  <c r="F8" i="1"/>
  <c r="J4" i="1"/>
  <c r="J10" i="1" s="1"/>
  <c r="I4" i="1"/>
  <c r="H4" i="1"/>
  <c r="G4" i="1"/>
  <c r="F4" i="1"/>
</calcChain>
</file>

<file path=xl/sharedStrings.xml><?xml version="1.0" encoding="utf-8"?>
<sst xmlns="http://schemas.openxmlformats.org/spreadsheetml/2006/main" count="53" uniqueCount="48">
  <si>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</si>
  <si>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</si>
  <si>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</si>
  <si>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</si>
  <si>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</si>
  <si>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</si>
  <si>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</si>
  <si>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</si>
  <si>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</si>
  <si>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</si>
  <si>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</si>
  <si>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</si>
  <si>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</si>
  <si>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напиток</t>
  </si>
  <si>
    <t>хлеб</t>
  </si>
  <si>
    <t>пром.пр-во</t>
  </si>
  <si>
    <t>Хлеб пшеничный</t>
  </si>
  <si>
    <t>1 блюдо</t>
  </si>
  <si>
    <t>гор.блюдо</t>
  </si>
  <si>
    <t>2 блюдо</t>
  </si>
  <si>
    <t>МАОУ "Гимназия № 13"</t>
  </si>
  <si>
    <t>Приём пищи</t>
  </si>
  <si>
    <t>Завтрак</t>
  </si>
  <si>
    <t>закуска</t>
  </si>
  <si>
    <t>гарнир</t>
  </si>
  <si>
    <t>фрукты</t>
  </si>
  <si>
    <t>акт</t>
  </si>
  <si>
    <t>Яблоко</t>
  </si>
  <si>
    <t>№ 209 сб.2011г.</t>
  </si>
  <si>
    <t>Яйцо варёное</t>
  </si>
  <si>
    <t>№ 182 сб.2011г.</t>
  </si>
  <si>
    <t>Каша рисовая с маслом сливочным</t>
  </si>
  <si>
    <t>№ 54-10хн-2020</t>
  </si>
  <si>
    <t>Кисель из брусники</t>
  </si>
  <si>
    <t>сладкое</t>
  </si>
  <si>
    <t>Конфеты</t>
  </si>
  <si>
    <t>Т.32 сб.1981 г.</t>
  </si>
  <si>
    <t>Огурец консервированный</t>
  </si>
  <si>
    <t>№ 104,105 сб.2011г.</t>
  </si>
  <si>
    <t>Суп картоф. с  мяс. фрикад.</t>
  </si>
  <si>
    <t>№ 278 сб.2011г.</t>
  </si>
  <si>
    <t xml:space="preserve">Тефтели из говядины </t>
  </si>
  <si>
    <t>№ 312 сб.2011г.</t>
  </si>
  <si>
    <t>Картофельное пюре</t>
  </si>
  <si>
    <t>№ 342 сб.2011г.</t>
  </si>
  <si>
    <t xml:space="preserve">Компот из свежих яблок </t>
  </si>
  <si>
    <t>Хлеб  ржано-пшеничный</t>
  </si>
  <si>
    <t>2024-01-31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</si>
</sst>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b/>
      <sz val="11"/>
      <color theme="1"/>
      <name val="Arial"/>
      <family val="2"/>
      <charset val="204"/>
    </font>
    <font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90">
    <xf numFmtId="0" fontId="0" fillId="0" borderId="0" xfId="0"/>
    <xf numFmtId="49" fontId="1" fillId="2" borderId="6" xfId="0" applyNumberFormat="1" applyFont="1" applyFill="1" applyBorder="1"/>
    <xf numFmtId="0" fontId="1" fillId="2" borderId="0" xfId="0" applyFont="1" applyFill="1"/>
    <xf numFmtId="49" fontId="1" fillId="2" borderId="1" xfId="0" applyNumberFormat="1" applyFont="1" applyFill="1" applyBorder="1" applyProtection="1">
      <protection locked="0"/>
    </xf>
    <xf numFmtId="0" fontId="1" fillId="0" borderId="12" xfId="0" applyFont="1" applyBorder="1" applyAlignment="1">
      <alignment horizontal="left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2" fontId="5" fillId="2" borderId="9" xfId="1" applyNumberFormat="1" applyFont="1" applyFill="1" applyBorder="1" applyAlignment="1"/>
    <xf numFmtId="164" fontId="5" fillId="0" borderId="1" xfId="0" applyNumberFormat="1" applyFont="1" applyFill="1" applyBorder="1" applyAlignment="1">
      <alignment horizontal="right"/>
    </xf>
    <xf numFmtId="164" fontId="5" fillId="0" borderId="4" xfId="0" applyNumberFormat="1" applyFont="1" applyFill="1" applyBorder="1" applyAlignment="1">
      <alignment horizontal="right"/>
    </xf>
    <xf numFmtId="0" fontId="4" fillId="0" borderId="18" xfId="0" applyFont="1" applyBorder="1"/>
    <xf numFmtId="2" fontId="5" fillId="2" borderId="1" xfId="1" applyNumberFormat="1" applyFont="1" applyFill="1" applyBorder="1" applyAlignment="1">
      <alignment horizontal="right"/>
    </xf>
    <xf numFmtId="164" fontId="5" fillId="2" borderId="1" xfId="0" applyNumberFormat="1" applyFont="1" applyFill="1" applyBorder="1" applyAlignment="1">
      <alignment horizontal="right"/>
    </xf>
    <xf numFmtId="164" fontId="5" fillId="2" borderId="4" xfId="0" applyNumberFormat="1" applyFont="1" applyFill="1" applyBorder="1" applyAlignment="1">
      <alignment horizontal="right"/>
    </xf>
    <xf numFmtId="2" fontId="5" fillId="2" borderId="1" xfId="1" applyNumberFormat="1" applyFont="1" applyFill="1" applyBorder="1" applyAlignment="1"/>
    <xf numFmtId="164" fontId="5" fillId="2" borderId="1" xfId="0" applyNumberFormat="1" applyFont="1" applyFill="1" applyBorder="1" applyAlignment="1"/>
    <xf numFmtId="164" fontId="5" fillId="2" borderId="4" xfId="0" applyNumberFormat="1" applyFont="1" applyFill="1" applyBorder="1" applyAlignment="1"/>
    <xf numFmtId="0" fontId="1" fillId="2" borderId="19" xfId="0" applyFont="1" applyFill="1" applyBorder="1"/>
    <xf numFmtId="0" fontId="1" fillId="2" borderId="21" xfId="0" applyFont="1" applyFill="1" applyBorder="1"/>
    <xf numFmtId="2" fontId="5" fillId="2" borderId="10" xfId="1" applyNumberFormat="1" applyFont="1" applyFill="1" applyBorder="1" applyAlignment="1"/>
    <xf numFmtId="2" fontId="5" fillId="2" borderId="24" xfId="0" applyNumberFormat="1" applyFont="1" applyFill="1" applyBorder="1" applyAlignment="1"/>
    <xf numFmtId="2" fontId="5" fillId="2" borderId="10" xfId="0" applyNumberFormat="1" applyFont="1" applyFill="1" applyBorder="1" applyAlignment="1"/>
    <xf numFmtId="2" fontId="5" fillId="2" borderId="11" xfId="0" applyNumberFormat="1" applyFont="1" applyFill="1" applyBorder="1" applyAlignment="1"/>
    <xf numFmtId="0" fontId="4" fillId="0" borderId="25" xfId="0" applyFont="1" applyBorder="1"/>
    <xf numFmtId="0" fontId="1" fillId="0" borderId="15" xfId="0" applyFont="1" applyBorder="1"/>
    <xf numFmtId="0" fontId="1" fillId="0" borderId="5" xfId="0" applyFont="1" applyBorder="1"/>
    <xf numFmtId="164" fontId="5" fillId="2" borderId="26" xfId="0" applyNumberFormat="1" applyFont="1" applyFill="1" applyBorder="1" applyAlignment="1">
      <alignment vertical="center"/>
    </xf>
    <xf numFmtId="164" fontId="5" fillId="2" borderId="28" xfId="0" applyNumberFormat="1" applyFont="1" applyFill="1" applyBorder="1" applyAlignment="1">
      <alignment vertical="center"/>
    </xf>
    <xf numFmtId="0" fontId="5" fillId="0" borderId="15" xfId="0" applyFont="1" applyBorder="1"/>
    <xf numFmtId="0" fontId="5" fillId="2" borderId="3" xfId="2" applyNumberFormat="1" applyFont="1" applyFill="1" applyBorder="1" applyAlignment="1">
      <alignment horizontal="center"/>
    </xf>
    <xf numFmtId="0" fontId="5" fillId="2" borderId="15" xfId="0" applyFont="1" applyFill="1" applyBorder="1"/>
    <xf numFmtId="0" fontId="1" fillId="2" borderId="3" xfId="0" applyFont="1" applyFill="1" applyBorder="1" applyAlignment="1">
      <alignment horizontal="center"/>
    </xf>
    <xf numFmtId="0" fontId="5" fillId="2" borderId="22" xfId="1" applyFont="1" applyFill="1" applyBorder="1"/>
    <xf numFmtId="0" fontId="1" fillId="2" borderId="23" xfId="0" applyFont="1" applyFill="1" applyBorder="1" applyAlignment="1">
      <alignment horizontal="center"/>
    </xf>
    <xf numFmtId="0" fontId="1" fillId="2" borderId="30" xfId="0" applyFont="1" applyFill="1" applyBorder="1" applyAlignment="1">
      <alignment horizontal="center"/>
    </xf>
    <xf numFmtId="0" fontId="1" fillId="2" borderId="31" xfId="0" applyFont="1" applyFill="1" applyBorder="1"/>
    <xf numFmtId="0" fontId="5" fillId="2" borderId="27" xfId="0" applyFont="1" applyFill="1" applyBorder="1"/>
    <xf numFmtId="164" fontId="5" fillId="2" borderId="1" xfId="1" applyNumberFormat="1" applyFont="1" applyFill="1" applyBorder="1" applyAlignment="1"/>
    <xf numFmtId="2" fontId="1" fillId="2" borderId="10" xfId="0" applyNumberFormat="1" applyFont="1" applyFill="1" applyBorder="1" applyAlignment="1"/>
    <xf numFmtId="164" fontId="5" fillId="2" borderId="24" xfId="0" applyNumberFormat="1" applyFont="1" applyFill="1" applyBorder="1" applyAlignment="1"/>
    <xf numFmtId="164" fontId="5" fillId="2" borderId="10" xfId="0" applyNumberFormat="1" applyFont="1" applyFill="1" applyBorder="1" applyAlignment="1"/>
    <xf numFmtId="164" fontId="5" fillId="2" borderId="11" xfId="0" applyNumberFormat="1" applyFont="1" applyFill="1" applyBorder="1" applyAlignment="1"/>
    <xf numFmtId="0" fontId="4" fillId="0" borderId="20" xfId="0" applyFont="1" applyBorder="1"/>
    <xf numFmtId="0" fontId="4" fillId="0" borderId="32" xfId="0" applyFont="1" applyBorder="1"/>
    <xf numFmtId="0" fontId="4" fillId="0" borderId="0" xfId="0" applyFont="1" applyBorder="1"/>
    <xf numFmtId="0" fontId="1" fillId="0" borderId="17" xfId="0" applyFont="1" applyBorder="1"/>
    <xf numFmtId="164" fontId="5" fillId="0" borderId="1" xfId="0" applyNumberFormat="1" applyFont="1" applyFill="1" applyBorder="1" applyAlignment="1">
      <alignment horizontal="right" vertical="center"/>
    </xf>
    <xf numFmtId="164" fontId="5" fillId="0" borderId="4" xfId="0" applyNumberFormat="1" applyFont="1" applyFill="1" applyBorder="1" applyAlignment="1">
      <alignment horizontal="right" vertical="center"/>
    </xf>
    <xf numFmtId="0" fontId="1" fillId="0" borderId="33" xfId="0" applyFont="1" applyBorder="1"/>
    <xf numFmtId="0" fontId="1" fillId="2" borderId="22" xfId="0" applyFont="1" applyFill="1" applyBorder="1"/>
    <xf numFmtId="0" fontId="1" fillId="0" borderId="19" xfId="0" applyFont="1" applyBorder="1"/>
    <xf numFmtId="0" fontId="1" fillId="2" borderId="34" xfId="0" applyFont="1" applyFill="1" applyBorder="1"/>
    <xf numFmtId="2" fontId="1" fillId="2" borderId="29" xfId="0" applyNumberFormat="1" applyFont="1" applyFill="1" applyBorder="1" applyAlignment="1">
      <alignment horizontal="left"/>
    </xf>
    <xf numFmtId="2" fontId="5" fillId="2" borderId="35" xfId="1" applyNumberFormat="1" applyFont="1" applyFill="1" applyBorder="1" applyAlignment="1"/>
    <xf numFmtId="164" fontId="5" fillId="2" borderId="35" xfId="0" applyNumberFormat="1" applyFont="1" applyFill="1" applyBorder="1" applyAlignment="1">
      <alignment horizontal="right"/>
    </xf>
    <xf numFmtId="164" fontId="5" fillId="2" borderId="36" xfId="0" applyNumberFormat="1" applyFont="1" applyFill="1" applyBorder="1" applyAlignment="1">
      <alignment horizontal="right"/>
    </xf>
    <xf numFmtId="0" fontId="1" fillId="2" borderId="17" xfId="0" applyFont="1" applyFill="1" applyBorder="1"/>
    <xf numFmtId="2" fontId="5" fillId="2" borderId="26" xfId="1" applyNumberFormat="1" applyFont="1" applyFill="1" applyBorder="1" applyAlignment="1"/>
    <xf numFmtId="164" fontId="5" fillId="2" borderId="37" xfId="0" applyNumberFormat="1" applyFont="1" applyFill="1" applyBorder="1" applyAlignment="1"/>
    <xf numFmtId="164" fontId="5" fillId="2" borderId="26" xfId="0" applyNumberFormat="1" applyFont="1" applyFill="1" applyBorder="1" applyAlignment="1"/>
    <xf numFmtId="164" fontId="5" fillId="2" borderId="28" xfId="0" applyNumberFormat="1" applyFont="1" applyFill="1" applyBorder="1" applyAlignment="1"/>
    <xf numFmtId="0" fontId="5" fillId="2" borderId="29" xfId="0" applyFont="1" applyFill="1" applyBorder="1"/>
    <xf numFmtId="0" fontId="5" fillId="2" borderId="16" xfId="2" applyNumberFormat="1" applyFont="1" applyFill="1" applyBorder="1" applyAlignment="1">
      <alignment horizontal="center"/>
    </xf>
    <xf numFmtId="0" fontId="1" fillId="2" borderId="2" xfId="0" applyFont="1" applyFill="1" applyBorder="1" applyProtection="1">
      <protection locked="0"/>
    </xf>
    <xf numFmtId="0" fontId="1" fillId="2" borderId="5" xfId="0" applyFont="1" applyFill="1" applyBorder="1" applyProtection="1">
      <protection locked="0"/>
    </xf>
    <xf numFmtId="0" fontId="1" fillId="2" borderId="3" xfId="0" applyFont="1" applyFill="1" applyBorder="1" applyProtection="1">
      <protection locked="0"/>
    </xf>
    <xf numFmtId="0" fontId="5" fillId="2" borderId="38" xfId="2" applyNumberFormat="1" applyFont="1" applyFill="1" applyBorder="1" applyAlignment="1">
      <alignment horizontal="center"/>
    </xf>
    <xf numFmtId="0" fontId="1" fillId="0" borderId="34" xfId="0" applyFont="1" applyBorder="1"/>
    <xf numFmtId="0" fontId="5" fillId="0" borderId="17" xfId="0" applyFont="1" applyBorder="1"/>
    <xf numFmtId="2" fontId="5" fillId="2" borderId="9" xfId="0" applyNumberFormat="1" applyFont="1" applyFill="1" applyBorder="1" applyAlignment="1">
      <alignment horizontal="right"/>
    </xf>
    <xf numFmtId="2" fontId="1" fillId="0" borderId="15" xfId="0" applyNumberFormat="1" applyFont="1" applyFill="1" applyBorder="1" applyAlignment="1">
      <alignment horizontal="left"/>
    </xf>
    <xf numFmtId="0" fontId="1" fillId="2" borderId="15" xfId="0" applyFont="1" applyFill="1" applyBorder="1"/>
    <xf numFmtId="0" fontId="1" fillId="2" borderId="27" xfId="0" applyFont="1" applyFill="1" applyBorder="1"/>
    <xf numFmtId="0" fontId="1" fillId="0" borderId="29" xfId="0" applyFont="1" applyBorder="1"/>
    <xf numFmtId="0" fontId="1" fillId="0" borderId="39" xfId="0" applyFont="1" applyBorder="1"/>
    <xf numFmtId="164" fontId="5" fillId="2" borderId="40" xfId="0" applyNumberFormat="1" applyFont="1" applyFill="1" applyBorder="1" applyAlignment="1"/>
    <xf numFmtId="164" fontId="5" fillId="2" borderId="35" xfId="0" applyNumberFormat="1" applyFont="1" applyFill="1" applyBorder="1" applyAlignment="1"/>
    <xf numFmtId="164" fontId="5" fillId="2" borderId="36" xfId="0" applyNumberFormat="1" applyFont="1" applyFill="1" applyBorder="1" applyAlignment="1"/>
    <xf numFmtId="0" fontId="5" fillId="2" borderId="17" xfId="0" applyFont="1" applyFill="1" applyBorder="1"/>
    <xf numFmtId="164" fontId="5" fillId="0" borderId="9" xfId="0" applyNumberFormat="1" applyFont="1" applyFill="1" applyBorder="1" applyAlignment="1">
      <alignment horizontal="right"/>
    </xf>
    <xf numFmtId="164" fontId="5" fillId="0" borderId="41" xfId="0" applyNumberFormat="1" applyFont="1" applyFill="1" applyBorder="1" applyAlignment="1">
      <alignment horizontal="right"/>
    </xf>
    <xf numFmtId="164" fontId="5" fillId="2" borderId="1" xfId="0" applyNumberFormat="1" applyFont="1" applyFill="1" applyBorder="1" applyAlignment="1">
      <alignment horizontal="right" vertical="center"/>
    </xf>
    <xf numFmtId="164" fontId="5" fillId="0" borderId="1" xfId="0" applyNumberFormat="1" applyFont="1" applyFill="1" applyBorder="1" applyAlignment="1"/>
    <xf numFmtId="164" fontId="5" fillId="0" borderId="4" xfId="0" applyNumberFormat="1" applyFont="1" applyFill="1" applyBorder="1" applyAlignment="1"/>
    <xf numFmtId="164" fontId="5" fillId="2" borderId="2" xfId="0" applyNumberFormat="1" applyFont="1" applyFill="1" applyBorder="1" applyAlignment="1">
      <alignment vertical="center"/>
    </xf>
    <xf numFmtId="164" fontId="5" fillId="2" borderId="1" xfId="0" applyNumberFormat="1" applyFont="1" applyFill="1" applyBorder="1" applyAlignment="1">
      <alignment vertical="center"/>
    </xf>
    <xf numFmtId="164" fontId="5" fillId="2" borderId="4" xfId="0" applyNumberFormat="1" applyFont="1" applyFill="1" applyBorder="1" applyAlignment="1">
      <alignment vertical="center"/>
    </xf>
  </cellXfs>
  <cellStyles count="3">
    <cellStyle name="Обычный" xfId="0" builtinId="0"/>
    <cellStyle name="Обычный 2" xfId="2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zoomScale="90" zoomScaleNormal="90" workbookViewId="0">
      <selection activeCell="D13" sqref="D13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54296875" customWidth="1"/>
    <col min="9" max="9" width="7.81640625" customWidth="1"/>
    <col min="10" max="10" width="10.453125" customWidth="1"/>
  </cols>
  <sheetData>
    <row r="1" spans="1:10" x14ac:dyDescent="0.35">
      <c r="A1" s="2" t="s">
        <v>0</v>
      </c>
      <c r="B1" s="66" t="s">
        <v>20</v>
      </c>
      <c r="C1" s="67"/>
      <c r="D1" s="68"/>
      <c r="E1" s="2" t="s">
        <v>10</v>
      </c>
      <c r="F1" s="3"/>
      <c r="G1" s="2"/>
      <c r="H1" s="2"/>
      <c r="I1" s="2" t="s">
        <v>1</v>
      </c>
      <c r="J1" s="1" t="s">
        <v>47</v>
      </c>
    </row>
    <row r="2" spans="1:10" ht="7.5" customHeight="1" thickBot="1" x14ac:dyDescent="0.4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" thickBot="1" x14ac:dyDescent="0.4">
      <c r="A3" s="4" t="s">
        <v>21</v>
      </c>
      <c r="B3" s="5" t="s">
        <v>2</v>
      </c>
      <c r="C3" s="6" t="s">
        <v>11</v>
      </c>
      <c r="D3" s="7" t="s">
        <v>3</v>
      </c>
      <c r="E3" s="7" t="s">
        <v>12</v>
      </c>
      <c r="F3" s="7" t="s">
        <v>4</v>
      </c>
      <c r="G3" s="8" t="s">
        <v>5</v>
      </c>
      <c r="H3" s="7" t="s">
        <v>6</v>
      </c>
      <c r="I3" s="7" t="s">
        <v>7</v>
      </c>
      <c r="J3" s="9" t="s">
        <v>8</v>
      </c>
    </row>
    <row r="4" spans="1:10" x14ac:dyDescent="0.35">
      <c r="A4" s="47" t="s">
        <v>22</v>
      </c>
      <c r="B4" s="54" t="s">
        <v>25</v>
      </c>
      <c r="C4" s="55" t="s">
        <v>26</v>
      </c>
      <c r="D4" s="64" t="s">
        <v>27</v>
      </c>
      <c r="E4" s="69">
        <v>220</v>
      </c>
      <c r="F4" s="56">
        <f>0.22*170</f>
        <v>37.4</v>
      </c>
      <c r="G4" s="57">
        <f>43*2.2</f>
        <v>94.600000000000009</v>
      </c>
      <c r="H4" s="57">
        <f>0.9*2.2</f>
        <v>1.9800000000000002</v>
      </c>
      <c r="I4" s="57">
        <f>0.2*2.2</f>
        <v>0.44000000000000006</v>
      </c>
      <c r="J4" s="58">
        <f>8.1*2.2</f>
        <v>17.82</v>
      </c>
    </row>
    <row r="5" spans="1:10" x14ac:dyDescent="0.35">
      <c r="A5" s="46"/>
      <c r="B5" s="70" t="s">
        <v>23</v>
      </c>
      <c r="C5" s="48" t="s">
        <v>28</v>
      </c>
      <c r="D5" s="71" t="s">
        <v>29</v>
      </c>
      <c r="E5" s="65">
        <v>53</v>
      </c>
      <c r="F5" s="72">
        <v>18.13</v>
      </c>
      <c r="G5" s="11">
        <v>56.6</v>
      </c>
      <c r="H5" s="11">
        <v>4.8</v>
      </c>
      <c r="I5" s="11">
        <v>4</v>
      </c>
      <c r="J5" s="12">
        <v>0.3</v>
      </c>
    </row>
    <row r="6" spans="1:10" x14ac:dyDescent="0.35">
      <c r="A6" s="46"/>
      <c r="B6" s="70" t="s">
        <v>18</v>
      </c>
      <c r="C6" s="27" t="s">
        <v>30</v>
      </c>
      <c r="D6" s="31" t="s">
        <v>31</v>
      </c>
      <c r="E6" s="32">
        <v>210</v>
      </c>
      <c r="F6" s="14">
        <v>23.01</v>
      </c>
      <c r="G6" s="11">
        <v>295.33</v>
      </c>
      <c r="H6" s="11">
        <v>5.8</v>
      </c>
      <c r="I6" s="11">
        <v>10.66</v>
      </c>
      <c r="J6" s="12">
        <v>42.66</v>
      </c>
    </row>
    <row r="7" spans="1:10" x14ac:dyDescent="0.35">
      <c r="A7" s="47"/>
      <c r="B7" s="53" t="s">
        <v>13</v>
      </c>
      <c r="C7" s="73" t="s">
        <v>32</v>
      </c>
      <c r="D7" s="33" t="s">
        <v>33</v>
      </c>
      <c r="E7" s="32">
        <v>200</v>
      </c>
      <c r="F7" s="14">
        <v>16.38</v>
      </c>
      <c r="G7" s="15">
        <v>51.2</v>
      </c>
      <c r="H7" s="11">
        <v>0.2</v>
      </c>
      <c r="I7" s="11">
        <v>0.1</v>
      </c>
      <c r="J7" s="12">
        <v>12.5</v>
      </c>
    </row>
    <row r="8" spans="1:10" x14ac:dyDescent="0.35">
      <c r="A8" s="46"/>
      <c r="B8" s="53" t="s">
        <v>34</v>
      </c>
      <c r="C8" s="74" t="s">
        <v>15</v>
      </c>
      <c r="D8" s="31" t="s">
        <v>35</v>
      </c>
      <c r="E8" s="32">
        <v>75</v>
      </c>
      <c r="F8" s="14">
        <f>0.075*420</f>
        <v>31.5</v>
      </c>
      <c r="G8" s="15">
        <f>400*0.75</f>
        <v>300</v>
      </c>
      <c r="H8" s="15">
        <f>2.5*0.75</f>
        <v>1.875</v>
      </c>
      <c r="I8" s="15">
        <f>9*0.75</f>
        <v>6.75</v>
      </c>
      <c r="J8" s="16">
        <f>77*0.75</f>
        <v>57.75</v>
      </c>
    </row>
    <row r="9" spans="1:10" x14ac:dyDescent="0.35">
      <c r="A9" s="46"/>
      <c r="B9" s="20" t="s">
        <v>14</v>
      </c>
      <c r="C9" s="74" t="s">
        <v>15</v>
      </c>
      <c r="D9" s="33" t="s">
        <v>16</v>
      </c>
      <c r="E9" s="34">
        <v>30</v>
      </c>
      <c r="F9" s="17">
        <v>2.84</v>
      </c>
      <c r="G9" s="18">
        <v>63</v>
      </c>
      <c r="H9" s="18">
        <v>1.8</v>
      </c>
      <c r="I9" s="18">
        <v>0.3</v>
      </c>
      <c r="J9" s="19">
        <v>12.9</v>
      </c>
    </row>
    <row r="10" spans="1:10" x14ac:dyDescent="0.35">
      <c r="A10" s="46"/>
      <c r="B10" s="38"/>
      <c r="C10" s="75"/>
      <c r="D10" s="39"/>
      <c r="E10" s="37">
        <f>SUM(E4:E9)</f>
        <v>788</v>
      </c>
      <c r="F10" s="60">
        <f>SUM(F4:F9)</f>
        <v>129.26</v>
      </c>
      <c r="G10" s="61">
        <f>SUM(G4:G9)</f>
        <v>860.73</v>
      </c>
      <c r="H10" s="62">
        <f>SUM(H4:H9)</f>
        <v>16.454999999999998</v>
      </c>
      <c r="I10" s="62">
        <f>SUM(I4:I9)</f>
        <v>22.250000000000004</v>
      </c>
      <c r="J10" s="63">
        <f>SUM(J4:J9)</f>
        <v>143.93</v>
      </c>
    </row>
    <row r="11" spans="1:10" ht="15" thickBot="1" x14ac:dyDescent="0.4">
      <c r="A11" s="51"/>
      <c r="B11" s="21"/>
      <c r="C11" s="52"/>
      <c r="D11" s="35"/>
      <c r="E11" s="36"/>
      <c r="F11" s="22"/>
      <c r="G11" s="23"/>
      <c r="H11" s="24"/>
      <c r="I11" s="24"/>
      <c r="J11" s="25"/>
    </row>
    <row r="12" spans="1:10" x14ac:dyDescent="0.35">
      <c r="A12" s="26" t="s">
        <v>9</v>
      </c>
      <c r="B12" s="76" t="s">
        <v>23</v>
      </c>
      <c r="C12" s="77" t="s">
        <v>36</v>
      </c>
      <c r="D12" s="64" t="s">
        <v>37</v>
      </c>
      <c r="E12" s="69">
        <v>30</v>
      </c>
      <c r="F12" s="56">
        <v>9.94</v>
      </c>
      <c r="G12" s="78">
        <f>12*0.3</f>
        <v>3.5999999999999996</v>
      </c>
      <c r="H12" s="79">
        <v>0</v>
      </c>
      <c r="I12" s="79">
        <v>0</v>
      </c>
      <c r="J12" s="80">
        <f>3*0.3</f>
        <v>0.89999999999999991</v>
      </c>
    </row>
    <row r="13" spans="1:10" x14ac:dyDescent="0.35">
      <c r="A13" s="46"/>
      <c r="B13" s="54" t="s">
        <v>17</v>
      </c>
      <c r="C13" s="54" t="s">
        <v>38</v>
      </c>
      <c r="D13" s="81" t="s">
        <v>39</v>
      </c>
      <c r="E13" s="65">
        <v>220</v>
      </c>
      <c r="F13" s="10">
        <v>22.97</v>
      </c>
      <c r="G13" s="82">
        <v>129</v>
      </c>
      <c r="H13" s="82">
        <v>8.64</v>
      </c>
      <c r="I13" s="82">
        <v>4.32</v>
      </c>
      <c r="J13" s="83">
        <v>13.92</v>
      </c>
    </row>
    <row r="14" spans="1:10" x14ac:dyDescent="0.35">
      <c r="A14" s="46"/>
      <c r="B14" s="59" t="s">
        <v>19</v>
      </c>
      <c r="C14" s="28" t="s">
        <v>40</v>
      </c>
      <c r="D14" s="31" t="s">
        <v>41</v>
      </c>
      <c r="E14" s="32">
        <v>165</v>
      </c>
      <c r="F14" s="10">
        <v>42.23</v>
      </c>
      <c r="G14" s="84">
        <v>177.75</v>
      </c>
      <c r="H14" s="49">
        <v>12.3</v>
      </c>
      <c r="I14" s="49">
        <v>10.95</v>
      </c>
      <c r="J14" s="50">
        <v>7.5</v>
      </c>
    </row>
    <row r="15" spans="1:10" x14ac:dyDescent="0.35">
      <c r="A15" s="13"/>
      <c r="B15" s="27" t="s">
        <v>24</v>
      </c>
      <c r="C15" s="28" t="s">
        <v>42</v>
      </c>
      <c r="D15" s="33" t="s">
        <v>43</v>
      </c>
      <c r="E15" s="32">
        <v>150</v>
      </c>
      <c r="F15" s="14">
        <v>16.190000000000001</v>
      </c>
      <c r="G15" s="11">
        <v>145.80000000000001</v>
      </c>
      <c r="H15" s="11">
        <v>3.1</v>
      </c>
      <c r="I15" s="11">
        <v>6</v>
      </c>
      <c r="J15" s="12">
        <v>6.8</v>
      </c>
    </row>
    <row r="16" spans="1:10" x14ac:dyDescent="0.35">
      <c r="A16" s="13"/>
      <c r="B16" s="27" t="s">
        <v>13</v>
      </c>
      <c r="C16" s="28" t="s">
        <v>44</v>
      </c>
      <c r="D16" s="31" t="s">
        <v>45</v>
      </c>
      <c r="E16" s="32">
        <v>200</v>
      </c>
      <c r="F16" s="17">
        <v>10.24</v>
      </c>
      <c r="G16" s="85">
        <v>114.6</v>
      </c>
      <c r="H16" s="85">
        <v>0.1</v>
      </c>
      <c r="I16" s="85">
        <v>0.1</v>
      </c>
      <c r="J16" s="86">
        <v>27.9</v>
      </c>
    </row>
    <row r="17" spans="1:10" x14ac:dyDescent="0.35">
      <c r="A17" s="13"/>
      <c r="B17" s="20" t="s">
        <v>14</v>
      </c>
      <c r="C17" s="20" t="s">
        <v>15</v>
      </c>
      <c r="D17" s="33" t="s">
        <v>46</v>
      </c>
      <c r="E17" s="34">
        <v>30</v>
      </c>
      <c r="F17" s="17">
        <v>2.84</v>
      </c>
      <c r="G17" s="87">
        <v>57</v>
      </c>
      <c r="H17" s="88">
        <v>1.8</v>
      </c>
      <c r="I17" s="88">
        <v>0.3</v>
      </c>
      <c r="J17" s="89">
        <v>11.4</v>
      </c>
    </row>
    <row r="18" spans="1:10" x14ac:dyDescent="0.35">
      <c r="A18" s="13"/>
      <c r="B18" s="38"/>
      <c r="C18" s="38"/>
      <c r="D18" s="39"/>
      <c r="E18" s="37">
        <f>SUM(E12:E17)</f>
        <v>795</v>
      </c>
      <c r="F18" s="17">
        <f>SUM(F12:F17)</f>
        <v>104.40999999999998</v>
      </c>
      <c r="G18" s="40">
        <f>SUM(G12:G17)</f>
        <v>627.75</v>
      </c>
      <c r="H18" s="40">
        <f>SUM(H12:H17)</f>
        <v>25.940000000000005</v>
      </c>
      <c r="I18" s="29">
        <f>SUM(I12:I17)</f>
        <v>21.67</v>
      </c>
      <c r="J18" s="30">
        <f>SUM(J12:J17)</f>
        <v>68.42</v>
      </c>
    </row>
    <row r="19" spans="1:10" ht="15" thickBot="1" x14ac:dyDescent="0.4">
      <c r="A19" s="45"/>
      <c r="B19" s="21"/>
      <c r="C19" s="21"/>
      <c r="D19" s="35"/>
      <c r="E19" s="36"/>
      <c r="F19" s="41"/>
      <c r="G19" s="42"/>
      <c r="H19" s="43"/>
      <c r="I19" s="43"/>
      <c r="J19" s="4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 Кривошеева</cp:lastModifiedBy>
  <cp:lastPrinted>2021-05-18T10:32:40Z</cp:lastPrinted>
  <dcterms:created xsi:type="dcterms:W3CDTF">2015-06-05T18:19:34Z</dcterms:created>
  <dcterms:modified xsi:type="dcterms:W3CDTF">2024-01-30T06:23:08Z</dcterms:modified>
</cp:coreProperties>
</file>