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H17" i="1"/>
  <c r="G17" i="1"/>
  <c r="F17" i="1"/>
  <c r="J14" i="1"/>
  <c r="J13" i="1"/>
  <c r="I13" i="1"/>
  <c r="H13" i="1"/>
  <c r="G13" i="1"/>
  <c r="J12" i="1"/>
  <c r="J17" i="1" s="1"/>
  <c r="I12" i="1"/>
  <c r="I17" i="1" s="1"/>
  <c r="H12" i="1"/>
  <c r="G12" i="1"/>
  <c r="J9" i="1"/>
  <c r="I9" i="1"/>
  <c r="G9" i="1"/>
  <c r="F9" i="1"/>
  <c r="J4" i="1"/>
  <c r="I4" i="1"/>
  <c r="H4" i="1"/>
  <c r="H9" i="1" s="1"/>
  <c r="G4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<sst xmlns="http://schemas.openxmlformats.org/spreadsheetml/2006/main" count="50" uniqueCount="42">
  <si>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</si>
  <si>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</si>
  <si>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</si>
  <si>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</si>
  <si>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</si>
  <si>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</si>
  <si>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</si>
  <si>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</si>
  <si>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</si>
  <si>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</si>
  <si>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</si>
  <si>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</si>
  <si>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</si>
  <si>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</si>
  <si>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</si>
  <si>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</si>
  <si>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</si>
  <si>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</si>
  <si>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</si>
  <si>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</si>
  <si>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</si>
  <si>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</si>
  <si>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</si>
  <si>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</si>
  <si>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гарнир</t>
  </si>
  <si>
    <t>Т. 32 сб. 1981г.</t>
  </si>
  <si>
    <t>Перец болгарский</t>
  </si>
  <si>
    <t>№ 54-12м-2020</t>
  </si>
  <si>
    <t>Плов из птицы</t>
  </si>
  <si>
    <t>КО</t>
  </si>
  <si>
    <t>Напиток мандариновый</t>
  </si>
  <si>
    <t>Кекс "Столичный"</t>
  </si>
  <si>
    <t>№ 101,241 сб.2011г</t>
  </si>
  <si>
    <t>Суп карт. с крупой греч.,свининой отв.</t>
  </si>
  <si>
    <t>№ 506 сб. 1981г.</t>
  </si>
  <si>
    <t>Рыба припущенная</t>
  </si>
  <si>
    <t>№ 305 сб.2011г.</t>
  </si>
  <si>
    <t>Рис припущенный</t>
  </si>
  <si>
    <t>№ 54-2гн-2020</t>
  </si>
  <si>
    <t>Чай с сахаром</t>
  </si>
  <si>
    <t>Хлеб  ржано-пшеничный</t>
  </si>
  <si>
    <t>2024-01-29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</si>
</sst>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5" xfId="0" applyFont="1" applyFill="1" applyBorder="1"/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18" xfId="0" applyFont="1" applyBorder="1"/>
    <xf numFmtId="2" fontId="5" fillId="2" borderId="1" xfId="1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19" xfId="0" applyFont="1" applyFill="1" applyBorder="1"/>
    <xf numFmtId="0" fontId="1" fillId="2" borderId="21" xfId="0" applyFont="1" applyFill="1" applyBorder="1"/>
    <xf numFmtId="2" fontId="5" fillId="2" borderId="10" xfId="1" applyNumberFormat="1" applyFont="1" applyFill="1" applyBorder="1" applyAlignment="1"/>
    <xf numFmtId="2" fontId="5" fillId="2" borderId="24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5" xfId="0" applyFont="1" applyBorder="1"/>
    <xf numFmtId="0" fontId="1" fillId="0" borderId="15" xfId="0" applyFont="1" applyBorder="1"/>
    <xf numFmtId="0" fontId="1" fillId="0" borderId="5" xfId="0" applyFont="1" applyBorder="1"/>
    <xf numFmtId="164" fontId="5" fillId="2" borderId="26" xfId="0" applyNumberFormat="1" applyFont="1" applyFill="1" applyBorder="1" applyAlignment="1">
      <alignment vertical="center"/>
    </xf>
    <xf numFmtId="164" fontId="5" fillId="2" borderId="28" xfId="0" applyNumberFormat="1" applyFont="1" applyFill="1" applyBorder="1" applyAlignment="1">
      <alignment vertical="center"/>
    </xf>
    <xf numFmtId="0" fontId="5" fillId="0" borderId="15" xfId="0" applyFont="1" applyBorder="1"/>
    <xf numFmtId="0" fontId="5" fillId="2" borderId="3" xfId="2" applyNumberFormat="1" applyFont="1" applyFill="1" applyBorder="1" applyAlignment="1">
      <alignment horizontal="center"/>
    </xf>
    <xf numFmtId="0" fontId="5" fillId="2" borderId="15" xfId="0" applyFont="1" applyFill="1" applyBorder="1"/>
    <xf numFmtId="0" fontId="1" fillId="2" borderId="3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22" xfId="1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/>
    <xf numFmtId="0" fontId="5" fillId="2" borderId="27" xfId="0" applyFont="1" applyFill="1" applyBorder="1"/>
    <xf numFmtId="164" fontId="5" fillId="2" borderId="1" xfId="1" applyNumberFormat="1" applyFont="1" applyFill="1" applyBorder="1" applyAlignment="1"/>
    <xf numFmtId="2" fontId="1" fillId="2" borderId="10" xfId="0" applyNumberFormat="1" applyFont="1" applyFill="1" applyBorder="1" applyAlignment="1"/>
    <xf numFmtId="164" fontId="5" fillId="2" borderId="24" xfId="0" applyNumberFormat="1" applyFont="1" applyFill="1" applyBorder="1" applyAlignment="1"/>
    <xf numFmtId="164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4" fillId="0" borderId="20" xfId="0" applyFont="1" applyBorder="1"/>
    <xf numFmtId="0" fontId="4" fillId="0" borderId="32" xfId="0" applyFont="1" applyBorder="1"/>
    <xf numFmtId="0" fontId="4" fillId="0" borderId="0" xfId="0" applyFont="1" applyBorder="1"/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2" borderId="3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9" xfId="0" applyFont="1" applyFill="1" applyBorder="1" applyAlignment="1">
      <alignment horizontal="left"/>
    </xf>
    <xf numFmtId="0" fontId="1" fillId="0" borderId="18" xfId="0" applyFont="1" applyBorder="1"/>
    <xf numFmtId="0" fontId="5" fillId="0" borderId="5" xfId="0" applyFont="1" applyBorder="1"/>
    <xf numFmtId="0" fontId="5" fillId="2" borderId="33" xfId="2" applyNumberFormat="1" applyFont="1" applyFill="1" applyBorder="1" applyAlignment="1">
      <alignment horizontal="center"/>
    </xf>
    <xf numFmtId="0" fontId="5" fillId="2" borderId="5" xfId="1" applyFont="1" applyFill="1" applyBorder="1"/>
    <xf numFmtId="0" fontId="5" fillId="2" borderId="34" xfId="2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/>
    <xf numFmtId="0" fontId="5" fillId="2" borderId="30" xfId="2" applyNumberFormat="1" applyFont="1" applyFill="1" applyBorder="1" applyAlignment="1">
      <alignment horizontal="center"/>
    </xf>
    <xf numFmtId="0" fontId="1" fillId="0" borderId="35" xfId="0" applyFont="1" applyBorder="1"/>
    <xf numFmtId="0" fontId="1" fillId="2" borderId="22" xfId="0" applyFont="1" applyFill="1" applyBorder="1"/>
    <xf numFmtId="0" fontId="5" fillId="0" borderId="36" xfId="0" applyFont="1" applyBorder="1"/>
    <xf numFmtId="0" fontId="5" fillId="2" borderId="9" xfId="2" applyNumberFormat="1" applyFont="1" applyFill="1" applyBorder="1" applyAlignment="1">
      <alignment horizontal="center"/>
    </xf>
    <xf numFmtId="0" fontId="1" fillId="0" borderId="19" xfId="0" applyFont="1" applyBorder="1"/>
    <xf numFmtId="164" fontId="5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56" t="s">
        <v>20</v>
      </c>
      <c r="C1" s="57"/>
      <c r="D1" s="58"/>
      <c r="E1" s="2" t="s">
        <v>10</v>
      </c>
      <c r="F1" s="3"/>
      <c r="G1" s="2"/>
      <c r="H1" s="2"/>
      <c r="I1" s="2" t="s">
        <v>1</v>
      </c>
      <c r="J1" s="1" t="s">
        <v>41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9" t="s">
        <v>22</v>
      </c>
      <c r="B4" s="59" t="s">
        <v>23</v>
      </c>
      <c r="C4" s="21" t="s">
        <v>25</v>
      </c>
      <c r="D4" s="36" t="s">
        <v>26</v>
      </c>
      <c r="E4" s="50">
        <v>65</v>
      </c>
      <c r="F4" s="15">
        <v>21.18</v>
      </c>
      <c r="G4" s="12">
        <f>27*0.65</f>
        <v>17.55</v>
      </c>
      <c r="H4" s="12">
        <f>1.3*0.65</f>
        <v>0.84500000000000008</v>
      </c>
      <c r="I4" s="12">
        <f>0.1*0.65</f>
        <v>6.5000000000000002E-2</v>
      </c>
      <c r="J4" s="13">
        <f>5.3*0.65</f>
        <v>3.4449999999999998</v>
      </c>
    </row>
    <row r="5" spans="1:10" x14ac:dyDescent="0.35">
      <c r="A5" s="48"/>
      <c r="B5" s="51" t="s">
        <v>18</v>
      </c>
      <c r="C5" s="60" t="s">
        <v>27</v>
      </c>
      <c r="D5" s="61" t="s">
        <v>28</v>
      </c>
      <c r="E5" s="62">
        <v>200</v>
      </c>
      <c r="F5" s="15">
        <v>60.28</v>
      </c>
      <c r="G5" s="16">
        <v>314.60000000000002</v>
      </c>
      <c r="H5" s="16">
        <v>27.3</v>
      </c>
      <c r="I5" s="16">
        <v>8.1</v>
      </c>
      <c r="J5" s="13">
        <v>33.200000000000003</v>
      </c>
    </row>
    <row r="6" spans="1:10" x14ac:dyDescent="0.35">
      <c r="A6" s="48"/>
      <c r="B6" s="28" t="s">
        <v>13</v>
      </c>
      <c r="C6" s="28" t="s">
        <v>29</v>
      </c>
      <c r="D6" s="63" t="s">
        <v>30</v>
      </c>
      <c r="E6" s="64">
        <v>200</v>
      </c>
      <c r="F6" s="18">
        <v>6.61</v>
      </c>
      <c r="G6" s="12">
        <v>105.22</v>
      </c>
      <c r="H6" s="65">
        <v>0.2</v>
      </c>
      <c r="I6" s="65">
        <v>0</v>
      </c>
      <c r="J6" s="66">
        <v>25.73</v>
      </c>
    </row>
    <row r="7" spans="1:10" x14ac:dyDescent="0.35">
      <c r="A7" s="49"/>
      <c r="B7" s="10" t="s">
        <v>14</v>
      </c>
      <c r="C7" s="67" t="s">
        <v>15</v>
      </c>
      <c r="D7" s="34" t="s">
        <v>31</v>
      </c>
      <c r="E7" s="68">
        <v>75</v>
      </c>
      <c r="F7" s="15">
        <v>30.8</v>
      </c>
      <c r="G7" s="12">
        <v>330</v>
      </c>
      <c r="H7" s="65">
        <v>4.5</v>
      </c>
      <c r="I7" s="65">
        <v>15</v>
      </c>
      <c r="J7" s="66">
        <v>43.5</v>
      </c>
    </row>
    <row r="8" spans="1:10" x14ac:dyDescent="0.35">
      <c r="A8" s="48"/>
      <c r="B8" s="10" t="s">
        <v>14</v>
      </c>
      <c r="C8" s="21" t="s">
        <v>15</v>
      </c>
      <c r="D8" s="34" t="s">
        <v>16</v>
      </c>
      <c r="E8" s="35">
        <v>30</v>
      </c>
      <c r="F8" s="18">
        <v>2.84</v>
      </c>
      <c r="G8" s="19">
        <v>63</v>
      </c>
      <c r="H8" s="19">
        <v>1.8</v>
      </c>
      <c r="I8" s="19">
        <v>0.3</v>
      </c>
      <c r="J8" s="20">
        <v>12.9</v>
      </c>
    </row>
    <row r="9" spans="1:10" x14ac:dyDescent="0.35">
      <c r="A9" s="48"/>
      <c r="B9" s="10"/>
      <c r="C9" s="21"/>
      <c r="D9" s="36"/>
      <c r="E9" s="52">
        <f>SUM(E4:E8)</f>
        <v>570</v>
      </c>
      <c r="F9" s="15">
        <f>SUM(F4:F8)</f>
        <v>121.71000000000001</v>
      </c>
      <c r="G9" s="12">
        <f>SUM(G4:G8)</f>
        <v>830.37</v>
      </c>
      <c r="H9" s="12">
        <f>SUM(H4:H8)</f>
        <v>34.644999999999996</v>
      </c>
      <c r="I9" s="12">
        <f>SUM(I4:I8)</f>
        <v>23.465</v>
      </c>
      <c r="J9" s="13">
        <f>SUM(J4:J8)</f>
        <v>118.77500000000001</v>
      </c>
    </row>
    <row r="10" spans="1:10" ht="15" thickBot="1" x14ac:dyDescent="0.4">
      <c r="A10" s="69"/>
      <c r="B10" s="70"/>
      <c r="C10" s="22"/>
      <c r="D10" s="37"/>
      <c r="E10" s="38"/>
      <c r="F10" s="23"/>
      <c r="G10" s="24"/>
      <c r="H10" s="25"/>
      <c r="I10" s="25"/>
      <c r="J10" s="26"/>
    </row>
    <row r="11" spans="1:10" x14ac:dyDescent="0.35">
      <c r="A11" s="27" t="s">
        <v>9</v>
      </c>
      <c r="B11" s="51" t="s">
        <v>17</v>
      </c>
      <c r="C11" s="29" t="s">
        <v>32</v>
      </c>
      <c r="D11" s="71" t="s">
        <v>33</v>
      </c>
      <c r="E11" s="72">
        <v>215</v>
      </c>
      <c r="F11" s="11">
        <v>17.93</v>
      </c>
      <c r="G11" s="12">
        <v>138.6</v>
      </c>
      <c r="H11" s="12">
        <v>8.3699999999999992</v>
      </c>
      <c r="I11" s="12">
        <v>6.9</v>
      </c>
      <c r="J11" s="13">
        <v>9.6</v>
      </c>
    </row>
    <row r="12" spans="1:10" x14ac:dyDescent="0.35">
      <c r="A12" s="48"/>
      <c r="B12" s="51" t="s">
        <v>19</v>
      </c>
      <c r="C12" s="53" t="s">
        <v>34</v>
      </c>
      <c r="D12" s="34" t="s">
        <v>35</v>
      </c>
      <c r="E12" s="33">
        <v>75</v>
      </c>
      <c r="F12" s="15">
        <v>37.270000000000003</v>
      </c>
      <c r="G12" s="54">
        <f>136.1*0.75</f>
        <v>102.07499999999999</v>
      </c>
      <c r="H12" s="54">
        <f>20.8*0.75</f>
        <v>15.600000000000001</v>
      </c>
      <c r="I12" s="54">
        <f>5.7*0.75</f>
        <v>4.2750000000000004</v>
      </c>
      <c r="J12" s="55">
        <f>0.3*0.75</f>
        <v>0.22499999999999998</v>
      </c>
    </row>
    <row r="13" spans="1:10" x14ac:dyDescent="0.35">
      <c r="A13" s="14"/>
      <c r="B13" s="28" t="s">
        <v>24</v>
      </c>
      <c r="C13" s="29" t="s">
        <v>36</v>
      </c>
      <c r="D13" s="34" t="s">
        <v>37</v>
      </c>
      <c r="E13" s="33">
        <v>150</v>
      </c>
      <c r="F13" s="15">
        <v>10.54</v>
      </c>
      <c r="G13" s="54">
        <f>1333*0.15</f>
        <v>199.95</v>
      </c>
      <c r="H13" s="54">
        <f>24.26*0.15</f>
        <v>3.6390000000000002</v>
      </c>
      <c r="I13" s="54">
        <f>28.66*0.15</f>
        <v>4.2989999999999995</v>
      </c>
      <c r="J13" s="66">
        <f>244.46*0.15</f>
        <v>36.668999999999997</v>
      </c>
    </row>
    <row r="14" spans="1:10" x14ac:dyDescent="0.35">
      <c r="A14" s="14"/>
      <c r="B14" s="73" t="s">
        <v>13</v>
      </c>
      <c r="C14" s="53" t="s">
        <v>38</v>
      </c>
      <c r="D14" s="32" t="s">
        <v>39</v>
      </c>
      <c r="E14" s="33">
        <v>200</v>
      </c>
      <c r="F14" s="15">
        <v>1.43</v>
      </c>
      <c r="G14" s="16">
        <v>27.9</v>
      </c>
      <c r="H14" s="16">
        <v>0.3</v>
      </c>
      <c r="I14" s="16">
        <v>0.02</v>
      </c>
      <c r="J14" s="17">
        <f>6.7/0.21*0.16</f>
        <v>5.1047619047619053</v>
      </c>
    </row>
    <row r="15" spans="1:10" x14ac:dyDescent="0.35">
      <c r="A15" s="14"/>
      <c r="B15" s="21" t="s">
        <v>14</v>
      </c>
      <c r="C15" s="21" t="s">
        <v>15</v>
      </c>
      <c r="D15" s="34" t="s">
        <v>16</v>
      </c>
      <c r="E15" s="39">
        <v>30</v>
      </c>
      <c r="F15" s="18">
        <v>2.84</v>
      </c>
      <c r="G15" s="19">
        <v>63</v>
      </c>
      <c r="H15" s="19">
        <v>1.8</v>
      </c>
      <c r="I15" s="19">
        <v>0.3</v>
      </c>
      <c r="J15" s="20">
        <v>12.9</v>
      </c>
    </row>
    <row r="16" spans="1:10" x14ac:dyDescent="0.35">
      <c r="A16" s="14"/>
      <c r="B16" s="21" t="s">
        <v>14</v>
      </c>
      <c r="C16" s="21" t="s">
        <v>15</v>
      </c>
      <c r="D16" s="34" t="s">
        <v>40</v>
      </c>
      <c r="E16" s="35">
        <v>30</v>
      </c>
      <c r="F16" s="18">
        <v>2.84</v>
      </c>
      <c r="G16" s="74">
        <v>57</v>
      </c>
      <c r="H16" s="75">
        <v>1.8</v>
      </c>
      <c r="I16" s="75">
        <v>0.3</v>
      </c>
      <c r="J16" s="76">
        <v>11.4</v>
      </c>
    </row>
    <row r="17" spans="1:10" x14ac:dyDescent="0.35">
      <c r="A17" s="14"/>
      <c r="B17" s="40"/>
      <c r="C17" s="40"/>
      <c r="D17" s="41"/>
      <c r="E17" s="39">
        <f>SUM(E11:E16)</f>
        <v>700</v>
      </c>
      <c r="F17" s="18">
        <f>SUM(F11:F16)</f>
        <v>72.850000000000023</v>
      </c>
      <c r="G17" s="42">
        <f>SUM(G11:G16)</f>
        <v>588.52499999999998</v>
      </c>
      <c r="H17" s="42">
        <f>SUM(H11:H16)</f>
        <v>31.509</v>
      </c>
      <c r="I17" s="30">
        <f>SUM(I11:I16)</f>
        <v>16.094000000000001</v>
      </c>
      <c r="J17" s="31">
        <f>SUM(J11:J16)</f>
        <v>75.898761904761912</v>
      </c>
    </row>
    <row r="18" spans="1:10" ht="15" thickBot="1" x14ac:dyDescent="0.4">
      <c r="A18" s="47"/>
      <c r="B18" s="22"/>
      <c r="C18" s="22"/>
      <c r="D18" s="37"/>
      <c r="E18" s="38"/>
      <c r="F18" s="43"/>
      <c r="G18" s="44"/>
      <c r="H18" s="45"/>
      <c r="I18" s="45"/>
      <c r="J18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2024-01-28T18:10:24Z</dcterms:modified>
</cp:coreProperties>
</file>