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I17" i="1"/>
  <c r="H17" i="1"/>
  <c r="G17" i="1"/>
  <c r="F17" i="1"/>
  <c r="J14" i="1"/>
  <c r="J17" i="1" s="1"/>
  <c r="F9" i="1"/>
  <c r="J7" i="1"/>
  <c r="J6" i="1"/>
  <c r="I6" i="1"/>
  <c r="H6" i="1"/>
  <c r="G6" i="1"/>
  <c r="J4" i="1"/>
  <c r="J9" i="1" s="1"/>
  <c r="I4" i="1"/>
  <c r="I9" i="1" s="1"/>
  <c r="H4" i="1"/>
  <c r="H9" i="1" s="1"/>
  <c r="G4" i="1"/>
  <c r="G9" i="1" s="1"/>
  <c r="F4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<sst xmlns="http://schemas.openxmlformats.org/spreadsheetml/2006/main" count="50" uniqueCount="42">
  <si>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</si>
  <si>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</si>
  <si>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</si>
  <si>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</si>
  <si>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</si>
  <si>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</si>
  <si>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</si>
  <si>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</si>
  <si>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</si>
  <si>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</si>
  <si>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</si>
  <si>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</si>
  <si>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</si>
  <si>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</si>
  <si>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</si>
  <si>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</si>
  <si>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</si>
  <si>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</si>
  <si>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</si>
  <si>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</si>
  <si>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</si>
  <si>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</si>
  <si>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гор.блюдо</t>
  </si>
  <si>
    <t>2 блюдо</t>
  </si>
  <si>
    <t>гарнир</t>
  </si>
  <si>
    <t>фрукты</t>
  </si>
  <si>
    <t>акт</t>
  </si>
  <si>
    <t>№ 54-2гн-2020</t>
  </si>
  <si>
    <t>Чай с сахаром</t>
  </si>
  <si>
    <t>№ 312 сб.2011г.</t>
  </si>
  <si>
    <t>Картофельное пюре</t>
  </si>
  <si>
    <t>Хлеб  ржано-пшеничный</t>
  </si>
  <si>
    <t>Мандарин</t>
  </si>
  <si>
    <t>№ 209 сб.2011г.</t>
  </si>
  <si>
    <t>Яйцо варёное</t>
  </si>
  <si>
    <t>№ 54-3г-2020</t>
  </si>
  <si>
    <t>Макароны с сыром</t>
  </si>
  <si>
    <t>№ 272 сб.1981г.</t>
  </si>
  <si>
    <t>Суп-пюре гороховый ,с гренками,птицей  отвар.</t>
  </si>
  <si>
    <t>№ 267 сб.2011г.</t>
  </si>
  <si>
    <t>Шницель  из свинины</t>
  </si>
  <si>
    <t>2024-01-23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</si>
</sst>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3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5" xfId="1" applyNumberFormat="1" applyFont="1" applyFill="1" applyBorder="1" applyAlignment="1"/>
    <xf numFmtId="0" fontId="4" fillId="2" borderId="22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0" borderId="13" xfId="0" applyFont="1" applyBorder="1"/>
    <xf numFmtId="0" fontId="1" fillId="2" borderId="26" xfId="0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2" borderId="28" xfId="0" applyFont="1" applyFill="1" applyBorder="1"/>
    <xf numFmtId="2" fontId="1" fillId="2" borderId="12" xfId="0" applyNumberFormat="1" applyFont="1" applyFill="1" applyBorder="1" applyAlignment="1">
      <alignment horizontal="left"/>
    </xf>
    <xf numFmtId="0" fontId="4" fillId="2" borderId="29" xfId="0" applyFont="1" applyFill="1" applyBorder="1"/>
    <xf numFmtId="164" fontId="4" fillId="2" borderId="22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0" borderId="28" xfId="0" applyFont="1" applyBorder="1"/>
    <xf numFmtId="0" fontId="4" fillId="0" borderId="29" xfId="0" applyFont="1" applyBorder="1"/>
    <xf numFmtId="0" fontId="1" fillId="0" borderId="31" xfId="0" applyFont="1" applyBorder="1"/>
    <xf numFmtId="2" fontId="1" fillId="0" borderId="13" xfId="0" applyNumberFormat="1" applyFont="1" applyFill="1" applyBorder="1" applyAlignment="1">
      <alignment horizontal="left"/>
    </xf>
    <xf numFmtId="0" fontId="4" fillId="0" borderId="7" xfId="0" applyFont="1" applyBorder="1"/>
    <xf numFmtId="0" fontId="1" fillId="2" borderId="31" xfId="0" applyFont="1" applyFill="1" applyBorder="1"/>
    <xf numFmtId="0" fontId="4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23" xfId="1" applyFont="1" applyFill="1" applyBorder="1"/>
    <xf numFmtId="0" fontId="1" fillId="2" borderId="2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4" fillId="0" borderId="32" xfId="0" applyFont="1" applyBorder="1"/>
    <xf numFmtId="164" fontId="4" fillId="2" borderId="3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30" xfId="0" applyNumberFormat="1" applyFont="1" applyFill="1" applyBorder="1" applyAlignment="1"/>
    <xf numFmtId="2" fontId="4" fillId="2" borderId="1" xfId="1" applyNumberFormat="1" applyFont="1" applyFill="1" applyBorder="1"/>
    <xf numFmtId="0" fontId="1" fillId="2" borderId="34" xfId="0" applyFont="1" applyFill="1" applyBorder="1"/>
    <xf numFmtId="0" fontId="4" fillId="2" borderId="27" xfId="0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0" fontId="1" fillId="2" borderId="35" xfId="0" applyFont="1" applyFill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13</v>
      </c>
      <c r="C1" s="42"/>
      <c r="D1" s="43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44" t="s">
        <v>14</v>
      </c>
      <c r="B4" s="45" t="s">
        <v>25</v>
      </c>
      <c r="C4" s="46" t="s">
        <v>26</v>
      </c>
      <c r="D4" s="47" t="s">
        <v>32</v>
      </c>
      <c r="E4" s="31">
        <v>140</v>
      </c>
      <c r="F4" s="30">
        <f>0.14*215</f>
        <v>30.1</v>
      </c>
      <c r="G4" s="48">
        <f>38*1.4</f>
        <v>53.199999999999996</v>
      </c>
      <c r="H4" s="48">
        <f>0.8*1.4</f>
        <v>1.1199999999999999</v>
      </c>
      <c r="I4" s="48">
        <f>0.2*1.4</f>
        <v>0.27999999999999997</v>
      </c>
      <c r="J4" s="49">
        <f>7.5*1.4</f>
        <v>10.5</v>
      </c>
    </row>
    <row r="5" spans="1:10" x14ac:dyDescent="0.25">
      <c r="A5" s="44"/>
      <c r="B5" s="50" t="s">
        <v>21</v>
      </c>
      <c r="C5" s="10" t="s">
        <v>33</v>
      </c>
      <c r="D5" s="51" t="s">
        <v>34</v>
      </c>
      <c r="E5" s="31">
        <v>53</v>
      </c>
      <c r="F5" s="36">
        <v>18.13</v>
      </c>
      <c r="G5" s="25">
        <v>56.6</v>
      </c>
      <c r="H5" s="25">
        <v>4.8</v>
      </c>
      <c r="I5" s="25">
        <v>4</v>
      </c>
      <c r="J5" s="26">
        <v>0.3</v>
      </c>
    </row>
    <row r="6" spans="1:10" x14ac:dyDescent="0.25">
      <c r="A6" s="44"/>
      <c r="B6" s="50" t="s">
        <v>22</v>
      </c>
      <c r="C6" s="22" t="s">
        <v>35</v>
      </c>
      <c r="D6" s="47" t="s">
        <v>36</v>
      </c>
      <c r="E6" s="11">
        <v>200</v>
      </c>
      <c r="F6" s="16">
        <v>24.9</v>
      </c>
      <c r="G6" s="25">
        <f>280.8/0.2*0.195</f>
        <v>273.78000000000003</v>
      </c>
      <c r="H6" s="25">
        <f>10.53/0.2*1.95</f>
        <v>102.66749999999998</v>
      </c>
      <c r="I6" s="25">
        <f>9.6/0.2*1.95</f>
        <v>93.59999999999998</v>
      </c>
      <c r="J6" s="26">
        <f>38.13/0.2*1.95</f>
        <v>371.76749999999998</v>
      </c>
    </row>
    <row r="7" spans="1:10" x14ac:dyDescent="0.25">
      <c r="A7" s="13"/>
      <c r="B7" s="52" t="s">
        <v>15</v>
      </c>
      <c r="C7" s="53" t="s">
        <v>27</v>
      </c>
      <c r="D7" s="54" t="s">
        <v>28</v>
      </c>
      <c r="E7" s="11">
        <v>200</v>
      </c>
      <c r="F7" s="16">
        <v>1.43</v>
      </c>
      <c r="G7" s="28">
        <v>27.9</v>
      </c>
      <c r="H7" s="28">
        <v>0.3</v>
      </c>
      <c r="I7" s="28">
        <v>0.02</v>
      </c>
      <c r="J7" s="29">
        <f>6.7/0.21*0.16</f>
        <v>5.1047619047619053</v>
      </c>
    </row>
    <row r="8" spans="1:10" x14ac:dyDescent="0.25">
      <c r="A8" s="13"/>
      <c r="B8" s="55" t="s">
        <v>17</v>
      </c>
      <c r="C8" s="19" t="s">
        <v>18</v>
      </c>
      <c r="D8" s="56" t="s">
        <v>19</v>
      </c>
      <c r="E8" s="57">
        <v>30</v>
      </c>
      <c r="F8" s="23">
        <v>2.84</v>
      </c>
      <c r="G8" s="17">
        <v>63</v>
      </c>
      <c r="H8" s="17">
        <v>1.8</v>
      </c>
      <c r="I8" s="17">
        <v>0.3</v>
      </c>
      <c r="J8" s="18">
        <v>12.9</v>
      </c>
    </row>
    <row r="9" spans="1:10" x14ac:dyDescent="0.25">
      <c r="A9" s="13"/>
      <c r="B9" s="52"/>
      <c r="C9" s="33"/>
      <c r="D9" s="56"/>
      <c r="E9" s="12">
        <f>SUM(E4:E8)</f>
        <v>623</v>
      </c>
      <c r="F9" s="23">
        <f>SUM(F4:F8)</f>
        <v>77.400000000000006</v>
      </c>
      <c r="G9" s="17">
        <f>SUM(G4:G8)</f>
        <v>474.48</v>
      </c>
      <c r="H9" s="17">
        <f>SUM(H4:H8)</f>
        <v>110.68749999999997</v>
      </c>
      <c r="I9" s="17">
        <f>SUM(I4:I8)</f>
        <v>98.199999999999974</v>
      </c>
      <c r="J9" s="18">
        <f>SUM(J4:J8)</f>
        <v>400.57226190476189</v>
      </c>
    </row>
    <row r="10" spans="1:10" ht="15.75" thickBot="1" x14ac:dyDescent="0.3">
      <c r="A10" s="13"/>
      <c r="B10" s="21"/>
      <c r="C10" s="20"/>
      <c r="D10" s="58"/>
      <c r="E10" s="24"/>
      <c r="F10" s="32"/>
      <c r="G10" s="59"/>
      <c r="H10" s="60"/>
      <c r="I10" s="60"/>
      <c r="J10" s="61"/>
    </row>
    <row r="11" spans="1:10" x14ac:dyDescent="0.25">
      <c r="A11" s="14" t="s">
        <v>9</v>
      </c>
      <c r="B11" s="50" t="s">
        <v>20</v>
      </c>
      <c r="C11" s="27" t="s">
        <v>37</v>
      </c>
      <c r="D11" s="62" t="s">
        <v>38</v>
      </c>
      <c r="E11" s="31">
        <v>245</v>
      </c>
      <c r="F11" s="15">
        <v>22.61</v>
      </c>
      <c r="G11" s="63">
        <v>153</v>
      </c>
      <c r="H11" s="64">
        <v>8.24</v>
      </c>
      <c r="I11" s="64">
        <v>8.6999999999999993</v>
      </c>
      <c r="J11" s="65">
        <v>8.6999999999999993</v>
      </c>
    </row>
    <row r="12" spans="1:10" x14ac:dyDescent="0.25">
      <c r="A12" s="13"/>
      <c r="B12" s="55" t="s">
        <v>23</v>
      </c>
      <c r="C12" s="33" t="s">
        <v>39</v>
      </c>
      <c r="D12" s="51" t="s">
        <v>40</v>
      </c>
      <c r="E12" s="11">
        <v>90</v>
      </c>
      <c r="F12" s="66">
        <v>50.62</v>
      </c>
      <c r="G12" s="25">
        <v>274.5</v>
      </c>
      <c r="H12" s="25">
        <v>12.15</v>
      </c>
      <c r="I12" s="25">
        <v>13.41</v>
      </c>
      <c r="J12" s="26">
        <v>6.66</v>
      </c>
    </row>
    <row r="13" spans="1:10" x14ac:dyDescent="0.25">
      <c r="A13" s="13"/>
      <c r="B13" s="52" t="s">
        <v>24</v>
      </c>
      <c r="C13" s="33" t="s">
        <v>29</v>
      </c>
      <c r="D13" s="56" t="s">
        <v>30</v>
      </c>
      <c r="E13" s="11">
        <v>150</v>
      </c>
      <c r="F13" s="16">
        <v>16.190000000000001</v>
      </c>
      <c r="G13" s="25">
        <v>145.80000000000001</v>
      </c>
      <c r="H13" s="25">
        <v>3.1</v>
      </c>
      <c r="I13" s="25">
        <v>6</v>
      </c>
      <c r="J13" s="26">
        <v>6.8</v>
      </c>
    </row>
    <row r="14" spans="1:10" x14ac:dyDescent="0.25">
      <c r="A14" s="13"/>
      <c r="B14" s="52" t="s">
        <v>15</v>
      </c>
      <c r="C14" s="53" t="s">
        <v>27</v>
      </c>
      <c r="D14" s="54" t="s">
        <v>28</v>
      </c>
      <c r="E14" s="11">
        <v>200</v>
      </c>
      <c r="F14" s="16">
        <v>1.43</v>
      </c>
      <c r="G14" s="28">
        <v>27.9</v>
      </c>
      <c r="H14" s="28">
        <v>0.3</v>
      </c>
      <c r="I14" s="28">
        <v>0.02</v>
      </c>
      <c r="J14" s="29">
        <f>6.7/0.21*0.16</f>
        <v>5.1047619047619053</v>
      </c>
    </row>
    <row r="15" spans="1:10" x14ac:dyDescent="0.25">
      <c r="A15" s="13"/>
      <c r="B15" s="55" t="s">
        <v>17</v>
      </c>
      <c r="C15" s="19" t="s">
        <v>18</v>
      </c>
      <c r="D15" s="56" t="s">
        <v>19</v>
      </c>
      <c r="E15" s="37">
        <v>30</v>
      </c>
      <c r="F15" s="23">
        <v>2.84</v>
      </c>
      <c r="G15" s="17">
        <v>63</v>
      </c>
      <c r="H15" s="17">
        <v>1.8</v>
      </c>
      <c r="I15" s="17">
        <v>0.3</v>
      </c>
      <c r="J15" s="18">
        <v>12.9</v>
      </c>
    </row>
    <row r="16" spans="1:10" x14ac:dyDescent="0.25">
      <c r="A16" s="13"/>
      <c r="B16" s="55" t="s">
        <v>17</v>
      </c>
      <c r="C16" s="19" t="s">
        <v>18</v>
      </c>
      <c r="D16" s="56" t="s">
        <v>31</v>
      </c>
      <c r="E16" s="57">
        <v>30</v>
      </c>
      <c r="F16" s="23">
        <v>2.84</v>
      </c>
      <c r="G16" s="38">
        <v>57</v>
      </c>
      <c r="H16" s="39">
        <v>1.8</v>
      </c>
      <c r="I16" s="39">
        <v>0.3</v>
      </c>
      <c r="J16" s="40">
        <v>11.4</v>
      </c>
    </row>
    <row r="17" spans="1:10" x14ac:dyDescent="0.25">
      <c r="A17" s="13"/>
      <c r="B17" s="67"/>
      <c r="C17" s="34"/>
      <c r="D17" s="68"/>
      <c r="E17" s="37">
        <f>SUM(E11:E16)</f>
        <v>745</v>
      </c>
      <c r="F17" s="23">
        <f>SUM(F11:F16)</f>
        <v>96.53</v>
      </c>
      <c r="G17" s="69">
        <f>SUM(G11:G16)</f>
        <v>721.19999999999993</v>
      </c>
      <c r="H17" s="69">
        <f>SUM(H11:H16)</f>
        <v>27.390000000000004</v>
      </c>
      <c r="I17" s="70">
        <f>SUM(I11:I16)</f>
        <v>28.73</v>
      </c>
      <c r="J17" s="35">
        <f>SUM(J11:J16)</f>
        <v>51.564761904761902</v>
      </c>
    </row>
    <row r="18" spans="1:10" ht="15.75" thickBot="1" x14ac:dyDescent="0.3">
      <c r="A18" s="71"/>
      <c r="B18" s="72"/>
      <c r="C18" s="20"/>
      <c r="D18" s="58"/>
      <c r="E18" s="24"/>
      <c r="F18" s="73"/>
      <c r="G18" s="74"/>
      <c r="H18" s="75"/>
      <c r="I18" s="75"/>
      <c r="J18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2024-01-22T05:36:57Z</dcterms:modified>
</cp:coreProperties>
</file>