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H18" i="1"/>
  <c r="G18" i="1"/>
  <c r="F18" i="1"/>
  <c r="J14" i="1"/>
  <c r="J18" i="1" s="1"/>
  <c r="I14" i="1"/>
  <c r="I18" i="1" s="1"/>
  <c r="H14" i="1"/>
  <c r="G14" i="1"/>
  <c r="I9" i="1"/>
  <c r="H9" i="1"/>
  <c r="F9" i="1"/>
  <c r="J7" i="1"/>
  <c r="J6" i="1"/>
  <c r="I6" i="1"/>
  <c r="H6" i="1"/>
  <c r="G6" i="1"/>
  <c r="J4" i="1"/>
  <c r="J9" i="1" s="1"/>
  <c r="I4" i="1"/>
  <c r="H4" i="1"/>
  <c r="G4" i="1"/>
  <c r="G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<sst xmlns="http://schemas.openxmlformats.org/spreadsheetml/2006/main" count="53" uniqueCount="45">
  <si>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</si>
  <si>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</si>
  <si>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</si>
  <si>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</si>
  <si>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</si>
  <si>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</si>
  <si>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</si>
  <si>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</si>
  <si>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</si>
  <si>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</si>
  <si>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</si>
  <si>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</si>
  <si>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</si>
  <si>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</si>
  <si>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</si>
  <si>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</si>
  <si>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</si>
  <si>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</si>
  <si>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</si>
  <si>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</si>
  <si>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</si>
  <si>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2 блюдо</t>
  </si>
  <si>
    <t>Хлеб  ржано-пшеничный</t>
  </si>
  <si>
    <t>Завтрак</t>
  </si>
  <si>
    <t>гор.блюдо</t>
  </si>
  <si>
    <t>гарнир</t>
  </si>
  <si>
    <t>№ 302 сб.2011г.</t>
  </si>
  <si>
    <t>Каша гречневая</t>
  </si>
  <si>
    <t>Т. 32 сб. 1981г.</t>
  </si>
  <si>
    <t>Перец болгарский</t>
  </si>
  <si>
    <t>№ 703 сб. 1981г.</t>
  </si>
  <si>
    <t>Птица тушёная в соусе</t>
  </si>
  <si>
    <t>№ 54-2гн-2020</t>
  </si>
  <si>
    <t>Чай с сахаром</t>
  </si>
  <si>
    <t>№ 21 сб.2011г.</t>
  </si>
  <si>
    <t>Салат из консервированных огурцов</t>
  </si>
  <si>
    <t>№ 88,241 сб.2011г.</t>
  </si>
  <si>
    <t>Щи с укропом,говядиной отварной</t>
  </si>
  <si>
    <t>№ 279 сб.2011г.</t>
  </si>
  <si>
    <t>Тефтели из свинины с соусом томатным</t>
  </si>
  <si>
    <t>№ 305 сб.2011г.</t>
  </si>
  <si>
    <t>Рис припущенный</t>
  </si>
  <si>
    <t>КО</t>
  </si>
  <si>
    <t>Напиток мандариновый</t>
  </si>
  <si>
    <t>2024-01-12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</si>
</sst>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2" fontId="4" fillId="2" borderId="1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8" xfId="1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2" borderId="29" xfId="0" applyFont="1" applyFill="1" applyBorder="1" applyAlignment="1">
      <alignment horizontal="left"/>
    </xf>
    <xf numFmtId="0" fontId="1" fillId="2" borderId="31" xfId="0" applyFont="1" applyFill="1" applyBorder="1"/>
    <xf numFmtId="0" fontId="4" fillId="2" borderId="12" xfId="0" applyFont="1" applyFill="1" applyBorder="1"/>
    <xf numFmtId="0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32" xfId="0" applyFont="1" applyFill="1" applyBorder="1"/>
    <xf numFmtId="2" fontId="1" fillId="0" borderId="31" xfId="0" applyNumberFormat="1" applyFont="1" applyFill="1" applyBorder="1" applyAlignment="1">
      <alignment horizontal="left"/>
    </xf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31" xfId="0" applyFont="1" applyBorder="1"/>
    <xf numFmtId="0" fontId="4" fillId="0" borderId="13" xfId="0" applyFont="1" applyBorder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/>
    <xf numFmtId="0" fontId="4" fillId="2" borderId="30" xfId="0" applyFont="1" applyFill="1" applyBorder="1"/>
    <xf numFmtId="2" fontId="4" fillId="2" borderId="20" xfId="1" applyNumberFormat="1" applyFont="1" applyFill="1" applyBorder="1" applyAlignment="1"/>
    <xf numFmtId="0" fontId="1" fillId="2" borderId="35" xfId="0" applyFont="1" applyFill="1" applyBorder="1"/>
    <xf numFmtId="0" fontId="4" fillId="2" borderId="14" xfId="1" applyFont="1" applyFill="1" applyBorder="1"/>
    <xf numFmtId="0" fontId="1" fillId="2" borderId="36" xfId="0" applyFont="1" applyFill="1" applyBorder="1" applyAlignment="1">
      <alignment horizontal="center"/>
    </xf>
    <xf numFmtId="0" fontId="1" fillId="0" borderId="26" xfId="0" applyFont="1" applyBorder="1"/>
    <xf numFmtId="0" fontId="1" fillId="0" borderId="37" xfId="0" applyFont="1" applyBorder="1"/>
    <xf numFmtId="0" fontId="4" fillId="2" borderId="26" xfId="0" applyFont="1" applyFill="1" applyBorder="1"/>
    <xf numFmtId="0" fontId="4" fillId="2" borderId="27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38" xfId="0" applyFont="1" applyFill="1" applyBorder="1"/>
    <xf numFmtId="0" fontId="4" fillId="2" borderId="25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7" xfId="1" applyFont="1" applyFill="1" applyBorder="1"/>
    <xf numFmtId="0" fontId="4" fillId="2" borderId="39" xfId="2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15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41" t="s">
        <v>23</v>
      </c>
      <c r="B4" s="42" t="s">
        <v>20</v>
      </c>
      <c r="C4" s="43" t="s">
        <v>28</v>
      </c>
      <c r="D4" s="44" t="s">
        <v>29</v>
      </c>
      <c r="E4" s="45">
        <v>55</v>
      </c>
      <c r="F4" s="14">
        <v>17.920000000000002</v>
      </c>
      <c r="G4" s="21">
        <f>27*0.55</f>
        <v>14.850000000000001</v>
      </c>
      <c r="H4" s="21">
        <f>1.3*0.55</f>
        <v>0.71500000000000008</v>
      </c>
      <c r="I4" s="21">
        <f>0.1*0.55</f>
        <v>5.5000000000000007E-2</v>
      </c>
      <c r="J4" s="36">
        <f>5.3*0.55</f>
        <v>2.915</v>
      </c>
    </row>
    <row r="5" spans="1:10" x14ac:dyDescent="0.25">
      <c r="A5" s="41"/>
      <c r="B5" s="46" t="s">
        <v>24</v>
      </c>
      <c r="C5" s="47" t="s">
        <v>30</v>
      </c>
      <c r="D5" s="48" t="s">
        <v>31</v>
      </c>
      <c r="E5" s="49">
        <v>165</v>
      </c>
      <c r="F5" s="14">
        <v>62.16</v>
      </c>
      <c r="G5" s="50">
        <v>188.9</v>
      </c>
      <c r="H5" s="50">
        <v>13.5</v>
      </c>
      <c r="I5" s="50">
        <v>13.5</v>
      </c>
      <c r="J5" s="51">
        <v>3.1</v>
      </c>
    </row>
    <row r="6" spans="1:10" x14ac:dyDescent="0.25">
      <c r="A6" s="11"/>
      <c r="B6" s="52" t="s">
        <v>25</v>
      </c>
      <c r="C6" s="52" t="s">
        <v>26</v>
      </c>
      <c r="D6" s="48" t="s">
        <v>27</v>
      </c>
      <c r="E6" s="49">
        <v>150</v>
      </c>
      <c r="F6" s="14">
        <v>10.79</v>
      </c>
      <c r="G6" s="21">
        <f>1625*0.15</f>
        <v>243.75</v>
      </c>
      <c r="H6" s="21">
        <f>57.32*0.15</f>
        <v>8.597999999999999</v>
      </c>
      <c r="I6" s="21">
        <f>40.62*0.15</f>
        <v>6.0929999999999991</v>
      </c>
      <c r="J6" s="36">
        <f>257.61*0.15</f>
        <v>38.641500000000001</v>
      </c>
    </row>
    <row r="7" spans="1:10" x14ac:dyDescent="0.25">
      <c r="A7" s="11"/>
      <c r="B7" s="52" t="s">
        <v>14</v>
      </c>
      <c r="C7" s="47" t="s">
        <v>32</v>
      </c>
      <c r="D7" s="53" t="s">
        <v>33</v>
      </c>
      <c r="E7" s="49">
        <v>200</v>
      </c>
      <c r="F7" s="14">
        <v>1.43</v>
      </c>
      <c r="G7" s="22">
        <v>27.9</v>
      </c>
      <c r="H7" s="22">
        <v>0.3</v>
      </c>
      <c r="I7" s="22">
        <v>0.02</v>
      </c>
      <c r="J7" s="23">
        <f>6.7/0.21*0.16</f>
        <v>5.1047619047619053</v>
      </c>
    </row>
    <row r="8" spans="1:10" x14ac:dyDescent="0.25">
      <c r="A8" s="11"/>
      <c r="B8" s="43" t="s">
        <v>16</v>
      </c>
      <c r="C8" s="43" t="s">
        <v>17</v>
      </c>
      <c r="D8" s="48" t="s">
        <v>18</v>
      </c>
      <c r="E8" s="54">
        <v>30</v>
      </c>
      <c r="F8" s="17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25">
      <c r="A9" s="11"/>
      <c r="B9" s="55"/>
      <c r="C9" s="55"/>
      <c r="D9" s="56"/>
      <c r="E9" s="54">
        <f>SUM(E4:E8)</f>
        <v>600</v>
      </c>
      <c r="F9" s="57">
        <f>SUM(F4:F8)</f>
        <v>95.140000000000015</v>
      </c>
      <c r="G9" s="18">
        <f>SUM(G4:G8)</f>
        <v>538.4</v>
      </c>
      <c r="H9" s="19">
        <f>SUM(H4:H8)</f>
        <v>24.913</v>
      </c>
      <c r="I9" s="19">
        <f>SUM(I4:I8)</f>
        <v>19.968</v>
      </c>
      <c r="J9" s="20">
        <f>SUM(J4:J8)</f>
        <v>62.661261904761908</v>
      </c>
    </row>
    <row r="10" spans="1:10" ht="15.75" thickBot="1" x14ac:dyDescent="0.3">
      <c r="A10" s="10"/>
      <c r="B10" s="58"/>
      <c r="C10" s="58"/>
      <c r="D10" s="59"/>
      <c r="E10" s="60"/>
      <c r="F10" s="25"/>
      <c r="G10" s="26"/>
      <c r="H10" s="27"/>
      <c r="I10" s="27"/>
      <c r="J10" s="28"/>
    </row>
    <row r="11" spans="1:10" x14ac:dyDescent="0.25">
      <c r="A11" s="12" t="s">
        <v>9</v>
      </c>
      <c r="B11" s="61" t="s">
        <v>20</v>
      </c>
      <c r="C11" s="62" t="s">
        <v>34</v>
      </c>
      <c r="D11" s="63" t="s">
        <v>35</v>
      </c>
      <c r="E11" s="64">
        <v>75</v>
      </c>
      <c r="F11" s="24">
        <v>21.59</v>
      </c>
      <c r="G11" s="31">
        <v>47.8</v>
      </c>
      <c r="H11" s="31">
        <v>0.6</v>
      </c>
      <c r="I11" s="31">
        <v>4</v>
      </c>
      <c r="J11" s="32">
        <v>2</v>
      </c>
    </row>
    <row r="12" spans="1:10" x14ac:dyDescent="0.25">
      <c r="A12" s="11"/>
      <c r="B12" s="65" t="s">
        <v>19</v>
      </c>
      <c r="C12" s="66" t="s">
        <v>36</v>
      </c>
      <c r="D12" s="44" t="s">
        <v>37</v>
      </c>
      <c r="E12" s="67">
        <v>226</v>
      </c>
      <c r="F12" s="13">
        <v>32.99</v>
      </c>
      <c r="G12" s="21">
        <v>141.80000000000001</v>
      </c>
      <c r="H12" s="21">
        <v>8.1999999999999993</v>
      </c>
      <c r="I12" s="21">
        <v>8.8000000000000007</v>
      </c>
      <c r="J12" s="36">
        <v>6.3</v>
      </c>
    </row>
    <row r="13" spans="1:10" x14ac:dyDescent="0.25">
      <c r="A13" s="11"/>
      <c r="B13" s="65" t="s">
        <v>21</v>
      </c>
      <c r="C13" s="37" t="s">
        <v>38</v>
      </c>
      <c r="D13" s="53" t="s">
        <v>39</v>
      </c>
      <c r="E13" s="49">
        <v>165</v>
      </c>
      <c r="F13" s="13">
        <v>30.94</v>
      </c>
      <c r="G13" s="50">
        <v>177.75</v>
      </c>
      <c r="H13" s="68">
        <v>12.3</v>
      </c>
      <c r="I13" s="68">
        <v>10.95</v>
      </c>
      <c r="J13" s="69">
        <v>7.5</v>
      </c>
    </row>
    <row r="14" spans="1:10" x14ac:dyDescent="0.25">
      <c r="A14" s="11"/>
      <c r="B14" s="29" t="s">
        <v>25</v>
      </c>
      <c r="C14" s="37" t="s">
        <v>40</v>
      </c>
      <c r="D14" s="48" t="s">
        <v>41</v>
      </c>
      <c r="E14" s="49">
        <v>150</v>
      </c>
      <c r="F14" s="14">
        <v>10.28</v>
      </c>
      <c r="G14" s="50">
        <f>1333*0.15</f>
        <v>199.95</v>
      </c>
      <c r="H14" s="50">
        <f>24.26*0.15</f>
        <v>3.6390000000000002</v>
      </c>
      <c r="I14" s="50">
        <f>28.66*0.15</f>
        <v>4.2989999999999995</v>
      </c>
      <c r="J14" s="69">
        <f>244.46*0.15</f>
        <v>36.668999999999997</v>
      </c>
    </row>
    <row r="15" spans="1:10" x14ac:dyDescent="0.25">
      <c r="A15" s="11"/>
      <c r="B15" s="29" t="s">
        <v>14</v>
      </c>
      <c r="C15" s="29" t="s">
        <v>42</v>
      </c>
      <c r="D15" s="70" t="s">
        <v>43</v>
      </c>
      <c r="E15" s="71">
        <v>200</v>
      </c>
      <c r="F15" s="17">
        <v>6.61</v>
      </c>
      <c r="G15" s="21">
        <v>105.22</v>
      </c>
      <c r="H15" s="68">
        <v>0.2</v>
      </c>
      <c r="I15" s="68">
        <v>0</v>
      </c>
      <c r="J15" s="69">
        <v>25.73</v>
      </c>
    </row>
    <row r="16" spans="1:10" x14ac:dyDescent="0.25">
      <c r="A16" s="11"/>
      <c r="B16" s="43" t="s">
        <v>16</v>
      </c>
      <c r="C16" s="43" t="s">
        <v>17</v>
      </c>
      <c r="D16" s="48" t="s">
        <v>18</v>
      </c>
      <c r="E16" s="54">
        <v>30</v>
      </c>
      <c r="F16" s="17">
        <v>2.84</v>
      </c>
      <c r="G16" s="15">
        <v>63</v>
      </c>
      <c r="H16" s="15">
        <v>1.8</v>
      </c>
      <c r="I16" s="15">
        <v>0.3</v>
      </c>
      <c r="J16" s="16">
        <v>12.9</v>
      </c>
    </row>
    <row r="17" spans="1:10" x14ac:dyDescent="0.25">
      <c r="A17" s="11"/>
      <c r="B17" s="43" t="s">
        <v>16</v>
      </c>
      <c r="C17" s="43" t="s">
        <v>17</v>
      </c>
      <c r="D17" s="48" t="s">
        <v>22</v>
      </c>
      <c r="E17" s="72">
        <v>30</v>
      </c>
      <c r="F17" s="17">
        <v>2.84</v>
      </c>
      <c r="G17" s="33">
        <v>57</v>
      </c>
      <c r="H17" s="34">
        <v>1.8</v>
      </c>
      <c r="I17" s="34">
        <v>0.3</v>
      </c>
      <c r="J17" s="35">
        <v>11.4</v>
      </c>
    </row>
    <row r="18" spans="1:10" x14ac:dyDescent="0.25">
      <c r="A18" s="11"/>
      <c r="B18" s="55"/>
      <c r="C18" s="55"/>
      <c r="D18" s="56"/>
      <c r="E18" s="54">
        <f>SUM(E11:E17)</f>
        <v>876</v>
      </c>
      <c r="F18" s="17">
        <f>SUM(F11:F17)</f>
        <v>108.09</v>
      </c>
      <c r="G18" s="73">
        <f>SUM(G11:G17)</f>
        <v>792.52</v>
      </c>
      <c r="H18" s="73">
        <f>SUM(H11:H17)</f>
        <v>28.539000000000001</v>
      </c>
      <c r="I18" s="74">
        <f>SUM(I11:I17)</f>
        <v>28.649000000000001</v>
      </c>
      <c r="J18" s="30">
        <f>SUM(J11:J17)</f>
        <v>102.49900000000001</v>
      </c>
    </row>
    <row r="19" spans="1:10" ht="15.75" thickBot="1" x14ac:dyDescent="0.3">
      <c r="A19" s="75"/>
      <c r="B19" s="58"/>
      <c r="C19" s="58"/>
      <c r="D19" s="59"/>
      <c r="E19" s="60"/>
      <c r="F19" s="76"/>
      <c r="G19" s="77"/>
      <c r="H19" s="78"/>
      <c r="I19" s="78"/>
      <c r="J19" s="7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2024-01-11T05:51:01Z</dcterms:modified>
</cp:coreProperties>
</file>