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J19" i="1"/>
  <c r="I19" i="1"/>
  <c r="J16" i="1"/>
  <c r="I16" i="1"/>
  <c r="H16" i="1"/>
  <c r="H19" i="1" s="1"/>
  <c r="G16" i="1"/>
  <c r="F16" i="1"/>
  <c r="F19" i="1" s="1"/>
  <c r="J12" i="1"/>
  <c r="I12" i="1"/>
  <c r="H12" i="1"/>
  <c r="G12" i="1"/>
  <c r="G19" i="1" s="1"/>
  <c r="J10" i="1"/>
  <c r="G10" i="1"/>
  <c r="F10" i="1"/>
  <c r="J4" i="1"/>
  <c r="I4" i="1"/>
  <c r="I10" i="1" s="1"/>
  <c r="H4" i="1"/>
  <c r="H10" i="1" s="1"/>
  <c r="G4" i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<sst xmlns="http://schemas.openxmlformats.org/spreadsheetml/2006/main" count="56" uniqueCount="43">
  <si>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</si>
  <si>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</si>
  <si>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</si>
  <si>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</si>
  <si>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</si>
  <si>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</si>
  <si>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</si>
  <si>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</si>
  <si>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</si>
  <si>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</si>
  <si>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</si>
  <si>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</si>
  <si>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</si>
  <si>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</si>
  <si>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</si>
  <si>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</si>
  <si>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</si>
  <si>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</si>
  <si>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</si>
  <si>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</si>
  <si>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2 блюдо</t>
  </si>
  <si>
    <t>Хлеб  ржано-пшеничный</t>
  </si>
  <si>
    <t>сладкое</t>
  </si>
  <si>
    <t>Конфеты</t>
  </si>
  <si>
    <t>фрукты</t>
  </si>
  <si>
    <t>акт</t>
  </si>
  <si>
    <t>Яблоко</t>
  </si>
  <si>
    <t>закуска</t>
  </si>
  <si>
    <t>№ 209 сб.2011г.</t>
  </si>
  <si>
    <t>Яйцо варёное</t>
  </si>
  <si>
    <t>№ 294 сб.2011г.</t>
  </si>
  <si>
    <t>Котлета из птицы</t>
  </si>
  <si>
    <t>гарнир</t>
  </si>
  <si>
    <t>№ 312 сб.2011г.</t>
  </si>
  <si>
    <t>Картофельное пюре</t>
  </si>
  <si>
    <t>КО</t>
  </si>
  <si>
    <t>Напиток мандариновый</t>
  </si>
  <si>
    <t>№ 21 сб.2011г.</t>
  </si>
  <si>
    <t>Салат из консервированных огуврцов</t>
  </si>
  <si>
    <t>№ 54-12м-2020</t>
  </si>
  <si>
    <t>Плов из птицы</t>
  </si>
  <si>
    <t>Сок</t>
  </si>
  <si>
    <t>2023-12-29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</si>
</sst>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0" fontId="1" fillId="2" borderId="27" xfId="0" applyFont="1" applyFill="1" applyBorder="1"/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30" xfId="0" applyFont="1" applyFill="1" applyBorder="1"/>
    <xf numFmtId="0" fontId="1" fillId="2" borderId="26" xfId="0" applyFont="1" applyFill="1" applyBorder="1"/>
    <xf numFmtId="0" fontId="1" fillId="2" borderId="31" xfId="0" applyFont="1" applyFill="1" applyBorder="1"/>
    <xf numFmtId="0" fontId="4" fillId="2" borderId="32" xfId="1" applyFont="1" applyFill="1" applyBorder="1"/>
    <xf numFmtId="0" fontId="1" fillId="2" borderId="33" xfId="0" applyFont="1" applyFill="1" applyBorder="1"/>
    <xf numFmtId="0" fontId="4" fillId="2" borderId="34" xfId="1" applyFont="1" applyFill="1" applyBorder="1"/>
    <xf numFmtId="0" fontId="1" fillId="2" borderId="29" xfId="0" applyFont="1" applyFill="1" applyBorder="1"/>
    <xf numFmtId="0" fontId="4" fillId="2" borderId="28" xfId="0" applyFont="1" applyFill="1" applyBorder="1"/>
    <xf numFmtId="0" fontId="4" fillId="2" borderId="7" xfId="0" applyFont="1" applyFill="1" applyBorder="1"/>
    <xf numFmtId="0" fontId="4" fillId="2" borderId="36" xfId="1" applyFont="1" applyFill="1" applyBorder="1"/>
    <xf numFmtId="0" fontId="4" fillId="2" borderId="37" xfId="1" applyFont="1" applyFill="1" applyBorder="1"/>
    <xf numFmtId="0" fontId="4" fillId="2" borderId="39" xfId="2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/>
    <xf numFmtId="0" fontId="1" fillId="2" borderId="7" xfId="0" applyFont="1" applyFill="1" applyBorder="1"/>
    <xf numFmtId="0" fontId="1" fillId="2" borderId="12" xfId="0" applyFont="1" applyFill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40" xfId="0" applyNumberFormat="1" applyFont="1" applyFill="1" applyBorder="1" applyAlignment="1">
      <alignment horizontal="left"/>
    </xf>
    <xf numFmtId="0" fontId="4" fillId="2" borderId="41" xfId="0" applyFont="1" applyFill="1" applyBorder="1"/>
    <xf numFmtId="164" fontId="4" fillId="2" borderId="39" xfId="0" applyNumberFormat="1" applyFont="1" applyFill="1" applyBorder="1" applyAlignment="1">
      <alignment horizontal="right"/>
    </xf>
    <xf numFmtId="164" fontId="4" fillId="2" borderId="42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43" xfId="0" applyFont="1" applyBorder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1" fillId="2" borderId="35" xfId="0" applyNumberFormat="1" applyFont="1" applyFill="1" applyBorder="1" applyAlignment="1">
      <alignment horizontal="left"/>
    </xf>
    <xf numFmtId="0" fontId="4" fillId="2" borderId="38" xfId="0" applyFont="1" applyFill="1" applyBorder="1"/>
    <xf numFmtId="0" fontId="4" fillId="0" borderId="3" xfId="0" applyFont="1" applyBorder="1"/>
    <xf numFmtId="0" fontId="4" fillId="2" borderId="3" xfId="1" applyFont="1" applyFill="1" applyBorder="1"/>
    <xf numFmtId="0" fontId="4" fillId="2" borderId="28" xfId="1" applyFont="1" applyFill="1" applyBorder="1"/>
    <xf numFmtId="0" fontId="4" fillId="0" borderId="28" xfId="0" applyFont="1" applyBorder="1"/>
    <xf numFmtId="0" fontId="4" fillId="2" borderId="1" xfId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6" t="s">
        <v>14</v>
      </c>
      <c r="B4" s="53" t="s">
        <v>24</v>
      </c>
      <c r="C4" s="68" t="s">
        <v>25</v>
      </c>
      <c r="D4" s="69" t="s">
        <v>26</v>
      </c>
      <c r="E4" s="58">
        <v>400</v>
      </c>
      <c r="F4" s="59">
        <v>66.8</v>
      </c>
      <c r="G4" s="70">
        <f>43*2*2</f>
        <v>172</v>
      </c>
      <c r="H4" s="70">
        <f>0.9*2*2</f>
        <v>3.6</v>
      </c>
      <c r="I4" s="70">
        <f>0.2*2*2</f>
        <v>0.8</v>
      </c>
      <c r="J4" s="71">
        <f>8.1*2*2</f>
        <v>32.4</v>
      </c>
    </row>
    <row r="5" spans="1:10" x14ac:dyDescent="0.35">
      <c r="A5" s="14"/>
      <c r="B5" s="72" t="s">
        <v>27</v>
      </c>
      <c r="C5" s="73" t="s">
        <v>28</v>
      </c>
      <c r="D5" s="74" t="s">
        <v>29</v>
      </c>
      <c r="E5" s="15">
        <v>53</v>
      </c>
      <c r="F5" s="75">
        <v>17.12</v>
      </c>
      <c r="G5" s="32">
        <v>56.6</v>
      </c>
      <c r="H5" s="32">
        <v>4.8</v>
      </c>
      <c r="I5" s="32">
        <v>4</v>
      </c>
      <c r="J5" s="33">
        <v>0.3</v>
      </c>
    </row>
    <row r="6" spans="1:10" x14ac:dyDescent="0.35">
      <c r="A6" s="14"/>
      <c r="B6" s="61" t="s">
        <v>20</v>
      </c>
      <c r="C6" s="76" t="s">
        <v>30</v>
      </c>
      <c r="D6" s="13" t="s">
        <v>31</v>
      </c>
      <c r="E6" s="10">
        <v>90</v>
      </c>
      <c r="F6" s="20">
        <v>34.94</v>
      </c>
      <c r="G6" s="32">
        <v>127.1</v>
      </c>
      <c r="H6" s="32">
        <v>14.4</v>
      </c>
      <c r="I6" s="32">
        <v>3.3</v>
      </c>
      <c r="J6" s="33">
        <v>10.1</v>
      </c>
    </row>
    <row r="7" spans="1:10" x14ac:dyDescent="0.35">
      <c r="A7" s="14"/>
      <c r="B7" s="35" t="s">
        <v>32</v>
      </c>
      <c r="C7" s="21" t="s">
        <v>33</v>
      </c>
      <c r="D7" s="13" t="s">
        <v>34</v>
      </c>
      <c r="E7" s="10">
        <v>150</v>
      </c>
      <c r="F7" s="20">
        <v>15.76</v>
      </c>
      <c r="G7" s="32">
        <v>145.80000000000001</v>
      </c>
      <c r="H7" s="32">
        <v>3.1</v>
      </c>
      <c r="I7" s="32">
        <v>6</v>
      </c>
      <c r="J7" s="33">
        <v>6.8</v>
      </c>
    </row>
    <row r="8" spans="1:10" x14ac:dyDescent="0.35">
      <c r="A8" s="14"/>
      <c r="B8" s="35" t="s">
        <v>15</v>
      </c>
      <c r="C8" s="21" t="s">
        <v>35</v>
      </c>
      <c r="D8" s="77" t="s">
        <v>36</v>
      </c>
      <c r="E8" s="11">
        <v>200</v>
      </c>
      <c r="F8" s="17">
        <v>6.23</v>
      </c>
      <c r="G8" s="32">
        <v>105.22</v>
      </c>
      <c r="H8" s="78">
        <v>0.2</v>
      </c>
      <c r="I8" s="78">
        <v>0</v>
      </c>
      <c r="J8" s="79">
        <v>25.73</v>
      </c>
    </row>
    <row r="9" spans="1:10" x14ac:dyDescent="0.35">
      <c r="A9" s="14"/>
      <c r="B9" s="30" t="s">
        <v>17</v>
      </c>
      <c r="C9" s="60" t="s">
        <v>18</v>
      </c>
      <c r="D9" s="47" t="s">
        <v>19</v>
      </c>
      <c r="E9" s="64">
        <v>30</v>
      </c>
      <c r="F9" s="17">
        <v>2.84</v>
      </c>
      <c r="G9" s="22">
        <v>63</v>
      </c>
      <c r="H9" s="22">
        <v>1.8</v>
      </c>
      <c r="I9" s="22">
        <v>0.3</v>
      </c>
      <c r="J9" s="23">
        <v>12.9</v>
      </c>
    </row>
    <row r="10" spans="1:10" x14ac:dyDescent="0.35">
      <c r="A10" s="34"/>
      <c r="B10" s="49"/>
      <c r="C10" s="41"/>
      <c r="D10" s="50"/>
      <c r="E10" s="11">
        <f>SUM(E4:E9)</f>
        <v>923</v>
      </c>
      <c r="F10" s="17">
        <f>SUM(F4:F9)</f>
        <v>143.69</v>
      </c>
      <c r="G10" s="28">
        <f>SUM(G4:G9)</f>
        <v>669.72</v>
      </c>
      <c r="H10" s="40">
        <f>SUM(H4:H9)</f>
        <v>27.900000000000002</v>
      </c>
      <c r="I10" s="40">
        <f>SUM(I4:I9)</f>
        <v>14.4</v>
      </c>
      <c r="J10" s="29">
        <f>SUM(J4:J9)</f>
        <v>88.23</v>
      </c>
    </row>
    <row r="11" spans="1:10" ht="15" thickBot="1" x14ac:dyDescent="0.4">
      <c r="A11" s="12"/>
      <c r="B11" s="51"/>
      <c r="C11" s="31"/>
      <c r="D11" s="52"/>
      <c r="E11" s="24"/>
      <c r="F11" s="18"/>
      <c r="G11" s="25"/>
      <c r="H11" s="26"/>
      <c r="I11" s="26"/>
      <c r="J11" s="27"/>
    </row>
    <row r="12" spans="1:10" x14ac:dyDescent="0.35">
      <c r="A12" s="14" t="s">
        <v>9</v>
      </c>
      <c r="B12" s="53" t="s">
        <v>24</v>
      </c>
      <c r="C12" s="80" t="s">
        <v>25</v>
      </c>
      <c r="D12" s="81" t="s">
        <v>26</v>
      </c>
      <c r="E12" s="58">
        <v>210</v>
      </c>
      <c r="F12" s="59">
        <v>35.07</v>
      </c>
      <c r="G12" s="70">
        <f>43*2.1</f>
        <v>90.3</v>
      </c>
      <c r="H12" s="70">
        <f>0.9*2.1</f>
        <v>1.8900000000000001</v>
      </c>
      <c r="I12" s="70">
        <f>0.2*2.1</f>
        <v>0.42000000000000004</v>
      </c>
      <c r="J12" s="71">
        <f>8.1*2.1</f>
        <v>17.010000000000002</v>
      </c>
    </row>
    <row r="13" spans="1:10" x14ac:dyDescent="0.35">
      <c r="A13" s="14"/>
      <c r="B13" s="72" t="s">
        <v>27</v>
      </c>
      <c r="C13" s="72" t="s">
        <v>37</v>
      </c>
      <c r="D13" s="54" t="s">
        <v>38</v>
      </c>
      <c r="E13" s="15">
        <v>75</v>
      </c>
      <c r="F13" s="19">
        <v>21.56</v>
      </c>
      <c r="G13" s="62">
        <v>47.8</v>
      </c>
      <c r="H13" s="62">
        <v>0.6</v>
      </c>
      <c r="I13" s="62">
        <v>4</v>
      </c>
      <c r="J13" s="63">
        <v>2</v>
      </c>
    </row>
    <row r="14" spans="1:10" x14ac:dyDescent="0.35">
      <c r="A14" s="14"/>
      <c r="B14" s="30" t="s">
        <v>20</v>
      </c>
      <c r="C14" s="34" t="s">
        <v>39</v>
      </c>
      <c r="D14" s="82" t="s">
        <v>40</v>
      </c>
      <c r="E14" s="10">
        <v>200</v>
      </c>
      <c r="F14" s="20">
        <v>59.79</v>
      </c>
      <c r="G14" s="36">
        <v>314.60000000000002</v>
      </c>
      <c r="H14" s="36">
        <v>27.3</v>
      </c>
      <c r="I14" s="36">
        <v>8.1</v>
      </c>
      <c r="J14" s="33">
        <v>33.200000000000003</v>
      </c>
    </row>
    <row r="15" spans="1:10" x14ac:dyDescent="0.35">
      <c r="A15" s="14"/>
      <c r="B15" s="35" t="s">
        <v>15</v>
      </c>
      <c r="C15" s="35" t="s">
        <v>35</v>
      </c>
      <c r="D15" s="83" t="s">
        <v>36</v>
      </c>
      <c r="E15" s="11">
        <v>200</v>
      </c>
      <c r="F15" s="17">
        <v>6.23</v>
      </c>
      <c r="G15" s="32">
        <v>105.22</v>
      </c>
      <c r="H15" s="78">
        <v>0.2</v>
      </c>
      <c r="I15" s="78">
        <v>0</v>
      </c>
      <c r="J15" s="79">
        <v>25.73</v>
      </c>
    </row>
    <row r="16" spans="1:10" x14ac:dyDescent="0.35">
      <c r="A16" s="14"/>
      <c r="B16" s="35" t="s">
        <v>22</v>
      </c>
      <c r="C16" s="30" t="s">
        <v>18</v>
      </c>
      <c r="D16" s="84" t="s">
        <v>23</v>
      </c>
      <c r="E16" s="11">
        <v>33.5</v>
      </c>
      <c r="F16" s="17">
        <f>0.0335*420</f>
        <v>14.07</v>
      </c>
      <c r="G16" s="32">
        <f>242.4/0.5*0.335</f>
        <v>162.40800000000002</v>
      </c>
      <c r="H16" s="32">
        <f>6.36/0.5*0.335</f>
        <v>4.2612000000000005</v>
      </c>
      <c r="I16" s="32">
        <f>6.6/0.5*0.335</f>
        <v>4.4219999999999997</v>
      </c>
      <c r="J16" s="33">
        <f>39.24/0.5*0.335</f>
        <v>26.290800000000004</v>
      </c>
    </row>
    <row r="17" spans="1:10" x14ac:dyDescent="0.35">
      <c r="A17" s="14"/>
      <c r="B17" s="35" t="s">
        <v>15</v>
      </c>
      <c r="C17" s="30" t="s">
        <v>18</v>
      </c>
      <c r="D17" s="85" t="s">
        <v>41</v>
      </c>
      <c r="E17" s="10">
        <v>200</v>
      </c>
      <c r="F17" s="86">
        <v>35.6</v>
      </c>
      <c r="G17" s="32">
        <v>90</v>
      </c>
      <c r="H17" s="32">
        <v>0</v>
      </c>
      <c r="I17" s="32">
        <v>0</v>
      </c>
      <c r="J17" s="33">
        <v>24</v>
      </c>
    </row>
    <row r="18" spans="1:10" x14ac:dyDescent="0.35">
      <c r="A18" s="14"/>
      <c r="B18" s="48" t="s">
        <v>17</v>
      </c>
      <c r="C18" s="30" t="s">
        <v>18</v>
      </c>
      <c r="D18" s="55" t="s">
        <v>21</v>
      </c>
      <c r="E18" s="42">
        <v>30</v>
      </c>
      <c r="F18" s="17">
        <v>2.81</v>
      </c>
      <c r="G18" s="37">
        <v>57</v>
      </c>
      <c r="H18" s="38">
        <v>1.8</v>
      </c>
      <c r="I18" s="38">
        <v>0.3</v>
      </c>
      <c r="J18" s="39">
        <v>11.4</v>
      </c>
    </row>
    <row r="19" spans="1:10" x14ac:dyDescent="0.35">
      <c r="A19" s="14"/>
      <c r="B19" s="49"/>
      <c r="C19" s="41"/>
      <c r="D19" s="56"/>
      <c r="E19" s="42">
        <f>SUM(E12:E18)</f>
        <v>948.5</v>
      </c>
      <c r="F19" s="43">
        <f>SUM(F12:F18)</f>
        <v>175.13</v>
      </c>
      <c r="G19" s="44">
        <f>SUM(G12:G18)</f>
        <v>867.32800000000009</v>
      </c>
      <c r="H19" s="45">
        <f>SUM(H12:H18)</f>
        <v>36.051199999999994</v>
      </c>
      <c r="I19" s="45">
        <f>SUM(I12:I18)</f>
        <v>17.242000000000001</v>
      </c>
      <c r="J19" s="46">
        <f>SUM(J12:J18)</f>
        <v>139.63080000000002</v>
      </c>
    </row>
    <row r="20" spans="1:10" ht="15" thickBot="1" x14ac:dyDescent="0.4">
      <c r="A20" s="12"/>
      <c r="B20" s="51"/>
      <c r="C20" s="31"/>
      <c r="D20" s="57"/>
      <c r="E20" s="24"/>
      <c r="F20" s="18"/>
      <c r="G20" s="25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2023-12-28T19:37:11Z</dcterms:modified>
</cp:coreProperties>
</file>