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6" i="1"/>
  <c r="F16" i="1"/>
  <c r="J10" i="1"/>
  <c r="J16" i="1" s="1"/>
  <c r="I10" i="1"/>
  <c r="I16" i="1" s="1"/>
  <c r="H10" i="1"/>
  <c r="H16" i="1" s="1"/>
  <c r="G10" i="1"/>
  <c r="G16" i="1" s="1"/>
  <c r="F10" i="1"/>
  <c r="J8" i="1"/>
  <c r="I8" i="1"/>
  <c r="F8" i="1"/>
  <c r="J6" i="1"/>
  <c r="I6" i="1"/>
  <c r="H6" i="1"/>
  <c r="H8" i="1" s="1"/>
  <c r="G6" i="1"/>
  <c r="G8" i="1" s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<sst xmlns="http://schemas.openxmlformats.org/spreadsheetml/2006/main" count="47" uniqueCount="40">
  <si>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</si>
  <si>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</si>
  <si>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</si>
  <si>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</si>
  <si>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</si>
  <si>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</si>
  <si>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</si>
  <si>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</si>
  <si>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</si>
  <si>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</si>
  <si>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</si>
  <si>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</si>
  <si>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</si>
  <si>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</si>
  <si>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</si>
  <si>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</si>
  <si>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</si>
  <si>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</si>
  <si>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</si>
  <si>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</si>
  <si>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</si>
  <si>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2 блюдо</t>
  </si>
  <si>
    <t>гор.блюдо</t>
  </si>
  <si>
    <t>Хлеб  ржано-пшеничный</t>
  </si>
  <si>
    <t>сладкое</t>
  </si>
  <si>
    <t>№ 104,105 сб.2011г.</t>
  </si>
  <si>
    <t>№ 492 сб. 1981 г.</t>
  </si>
  <si>
    <t>Сырники со сгущённым молоком</t>
  </si>
  <si>
    <t>№ 54-6гн-2020</t>
  </si>
  <si>
    <t>Чай с молоком</t>
  </si>
  <si>
    <t>Конфеты</t>
  </si>
  <si>
    <t>фрукты</t>
  </si>
  <si>
    <t>акт</t>
  </si>
  <si>
    <t>Мандарин</t>
  </si>
  <si>
    <t>Суп картоф. с горохом,птицей отв.</t>
  </si>
  <si>
    <t>№ 289 сб.2011г.</t>
  </si>
  <si>
    <t xml:space="preserve">Рагу из птицы </t>
  </si>
  <si>
    <t>№ 342 сб.2011г.</t>
  </si>
  <si>
    <t xml:space="preserve">Компот из свежих яблок </t>
  </si>
  <si>
    <t>2023-12-28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</si>
</sst>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2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1" xfId="0" applyFont="1" applyFill="1" applyBorder="1"/>
    <xf numFmtId="0" fontId="5" fillId="0" borderId="18" xfId="0" applyFont="1" applyBorder="1"/>
    <xf numFmtId="0" fontId="4" fillId="2" borderId="23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2" fontId="4" fillId="2" borderId="5" xfId="1" applyNumberFormat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2" fontId="4" fillId="2" borderId="24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1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14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18" xfId="0" applyFont="1" applyBorder="1"/>
    <xf numFmtId="0" fontId="1" fillId="0" borderId="13" xfId="0" applyFont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4" fillId="2" borderId="20" xfId="0" applyNumberFormat="1" applyFont="1" applyFill="1" applyBorder="1" applyAlignment="1">
      <alignment vertical="center"/>
    </xf>
    <xf numFmtId="0" fontId="1" fillId="2" borderId="27" xfId="0" applyFont="1" applyFill="1" applyBorder="1"/>
    <xf numFmtId="0" fontId="1" fillId="2" borderId="20" xfId="0" applyFont="1" applyFill="1" applyBorder="1" applyAlignment="1">
      <alignment horizontal="center"/>
    </xf>
    <xf numFmtId="2" fontId="1" fillId="2" borderId="1" xfId="0" applyNumberFormat="1" applyFont="1" applyFill="1" applyBorder="1" applyAlignment="1"/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1" fillId="0" borderId="29" xfId="0" applyFont="1" applyBorder="1"/>
    <xf numFmtId="0" fontId="4" fillId="2" borderId="30" xfId="0" applyFont="1" applyFill="1" applyBorder="1"/>
    <xf numFmtId="0" fontId="1" fillId="2" borderId="26" xfId="0" applyFont="1" applyFill="1" applyBorder="1"/>
    <xf numFmtId="0" fontId="1" fillId="2" borderId="31" xfId="0" applyFont="1" applyFill="1" applyBorder="1"/>
    <xf numFmtId="0" fontId="4" fillId="2" borderId="32" xfId="1" applyFont="1" applyFill="1" applyBorder="1"/>
    <xf numFmtId="0" fontId="1" fillId="2" borderId="33" xfId="0" applyFont="1" applyFill="1" applyBorder="1"/>
    <xf numFmtId="0" fontId="4" fillId="2" borderId="34" xfId="1" applyFont="1" applyFill="1" applyBorder="1"/>
    <xf numFmtId="0" fontId="1" fillId="2" borderId="29" xfId="0" applyFont="1" applyFill="1" applyBorder="1"/>
    <xf numFmtId="0" fontId="1" fillId="2" borderId="35" xfId="0" applyFont="1" applyFill="1" applyBorder="1"/>
    <xf numFmtId="0" fontId="4" fillId="2" borderId="28" xfId="0" applyFont="1" applyFill="1" applyBorder="1"/>
    <xf numFmtId="164" fontId="4" fillId="0" borderId="23" xfId="0" applyNumberFormat="1" applyFont="1" applyFill="1" applyBorder="1" applyAlignment="1">
      <alignment horizontal="right"/>
    </xf>
    <xf numFmtId="164" fontId="4" fillId="0" borderId="25" xfId="0" applyNumberFormat="1" applyFont="1" applyFill="1" applyBorder="1" applyAlignment="1">
      <alignment horizontal="right"/>
    </xf>
    <xf numFmtId="0" fontId="4" fillId="2" borderId="7" xfId="0" applyFont="1" applyFill="1" applyBorder="1"/>
    <xf numFmtId="0" fontId="4" fillId="2" borderId="36" xfId="1" applyFont="1" applyFill="1" applyBorder="1"/>
    <xf numFmtId="0" fontId="4" fillId="2" borderId="37" xfId="1" applyFont="1" applyFill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2" fontId="1" fillId="0" borderId="38" xfId="0" applyNumberFormat="1" applyFont="1" applyFill="1" applyBorder="1" applyAlignment="1">
      <alignment horizontal="left"/>
    </xf>
    <xf numFmtId="0" fontId="4" fillId="2" borderId="39" xfId="0" applyFont="1" applyFill="1" applyBorder="1"/>
    <xf numFmtId="0" fontId="4" fillId="2" borderId="39" xfId="2" applyNumberFormat="1" applyFont="1" applyFill="1" applyBorder="1" applyAlignment="1">
      <alignment horizontal="center"/>
    </xf>
    <xf numFmtId="2" fontId="4" fillId="2" borderId="39" xfId="1" applyNumberFormat="1" applyFont="1" applyFill="1" applyBorder="1" applyAlignment="1"/>
    <xf numFmtId="2" fontId="1" fillId="0" borderId="3" xfId="0" applyNumberFormat="1" applyFont="1" applyFill="1" applyBorder="1" applyAlignment="1">
      <alignment horizontal="left"/>
    </xf>
    <xf numFmtId="0" fontId="4" fillId="0" borderId="1" xfId="0" applyFont="1" applyBorder="1"/>
    <xf numFmtId="0" fontId="1" fillId="2" borderId="7" xfId="0" applyFont="1" applyFill="1" applyBorder="1"/>
    <xf numFmtId="0" fontId="1" fillId="2" borderId="12" xfId="0" applyFont="1" applyFill="1" applyBorder="1"/>
    <xf numFmtId="2" fontId="1" fillId="2" borderId="28" xfId="0" applyNumberFormat="1" applyFont="1" applyFill="1" applyBorder="1" applyAlignment="1">
      <alignment horizontal="left"/>
    </xf>
    <xf numFmtId="0" fontId="4" fillId="2" borderId="40" xfId="0" applyFont="1" applyFill="1" applyBorder="1"/>
    <xf numFmtId="164" fontId="4" fillId="2" borderId="23" xfId="0" applyNumberFormat="1" applyFont="1" applyFill="1" applyBorder="1" applyAlignment="1">
      <alignment horizontal="right"/>
    </xf>
    <xf numFmtId="164" fontId="4" fillId="2" borderId="25" xfId="0" applyNumberFormat="1" applyFont="1" applyFill="1" applyBorder="1" applyAlignment="1">
      <alignment horizontal="right"/>
    </xf>
    <xf numFmtId="0" fontId="1" fillId="0" borderId="7" xfId="0" applyFont="1" applyBorder="1"/>
    <xf numFmtId="164" fontId="4" fillId="0" borderId="1" xfId="0" applyNumberFormat="1" applyFont="1" applyFill="1" applyBorder="1" applyAlignment="1"/>
    <xf numFmtId="164" fontId="4" fillId="0" borderId="4" xfId="0" applyNumberFormat="1" applyFont="1" applyFill="1" applyBorder="1" applyAlignment="1"/>
    <xf numFmtId="0" fontId="1" fillId="2" borderId="1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90" zoomScaleNormal="90" workbookViewId="0">
      <selection activeCell="D14" sqref="D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63" t="s">
        <v>13</v>
      </c>
      <c r="C1" s="64"/>
      <c r="D1" s="65"/>
      <c r="E1" s="1" t="s">
        <v>10</v>
      </c>
      <c r="F1" s="2"/>
      <c r="G1" s="1"/>
      <c r="H1" s="1"/>
      <c r="I1" s="1" t="s">
        <v>1</v>
      </c>
      <c r="J1" s="3" t="s">
        <v>39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16" t="s">
        <v>14</v>
      </c>
      <c r="B4" s="56" t="s">
        <v>22</v>
      </c>
      <c r="C4" s="66" t="s">
        <v>26</v>
      </c>
      <c r="D4" s="67" t="s">
        <v>27</v>
      </c>
      <c r="E4" s="68">
        <v>170</v>
      </c>
      <c r="F4" s="69">
        <v>82.56</v>
      </c>
      <c r="G4" s="36">
        <v>352.2</v>
      </c>
      <c r="H4" s="36">
        <v>16.3</v>
      </c>
      <c r="I4" s="36">
        <v>24.8</v>
      </c>
      <c r="J4" s="37">
        <v>12.8</v>
      </c>
    </row>
    <row r="5" spans="1:10" x14ac:dyDescent="0.35">
      <c r="A5" s="14"/>
      <c r="B5" s="35" t="s">
        <v>15</v>
      </c>
      <c r="C5" s="70" t="s">
        <v>28</v>
      </c>
      <c r="D5" s="71" t="s">
        <v>29</v>
      </c>
      <c r="E5" s="10">
        <v>200</v>
      </c>
      <c r="F5" s="20">
        <v>7.36</v>
      </c>
      <c r="G5" s="36">
        <v>53.5</v>
      </c>
      <c r="H5" s="36">
        <v>1.6</v>
      </c>
      <c r="I5" s="36">
        <v>1.4</v>
      </c>
      <c r="J5" s="37">
        <v>8.6</v>
      </c>
    </row>
    <row r="6" spans="1:10" x14ac:dyDescent="0.35">
      <c r="A6" s="14"/>
      <c r="B6" s="30" t="s">
        <v>24</v>
      </c>
      <c r="C6" s="72" t="s">
        <v>18</v>
      </c>
      <c r="D6" s="13" t="s">
        <v>30</v>
      </c>
      <c r="E6" s="10">
        <v>100</v>
      </c>
      <c r="F6" s="20">
        <v>42</v>
      </c>
      <c r="G6" s="32">
        <f>242.4/0.5</f>
        <v>484.8</v>
      </c>
      <c r="H6" s="32">
        <f>6.36/0.5</f>
        <v>12.72</v>
      </c>
      <c r="I6" s="32">
        <f>6.6/0.5</f>
        <v>13.2</v>
      </c>
      <c r="J6" s="33">
        <f>39.24/0.5</f>
        <v>78.48</v>
      </c>
    </row>
    <row r="7" spans="1:10" x14ac:dyDescent="0.35">
      <c r="A7" s="14"/>
      <c r="B7" s="30" t="s">
        <v>17</v>
      </c>
      <c r="C7" s="72" t="s">
        <v>18</v>
      </c>
      <c r="D7" s="13" t="s">
        <v>19</v>
      </c>
      <c r="E7" s="43">
        <v>30</v>
      </c>
      <c r="F7" s="17">
        <v>2.84</v>
      </c>
      <c r="G7" s="22">
        <v>63</v>
      </c>
      <c r="H7" s="22">
        <v>1.8</v>
      </c>
      <c r="I7" s="22">
        <v>0.3</v>
      </c>
      <c r="J7" s="23">
        <v>12.9</v>
      </c>
    </row>
    <row r="8" spans="1:10" x14ac:dyDescent="0.35">
      <c r="A8" s="34"/>
      <c r="B8" s="51"/>
      <c r="C8" s="42"/>
      <c r="D8" s="52"/>
      <c r="E8" s="11">
        <f>SUM(E4:E7)</f>
        <v>500</v>
      </c>
      <c r="F8" s="17">
        <f>SUM(F4:F7)</f>
        <v>134.76000000000002</v>
      </c>
      <c r="G8" s="28">
        <f>SUM(G4:G7)</f>
        <v>953.5</v>
      </c>
      <c r="H8" s="41">
        <f>SUM(H4:H7)</f>
        <v>32.42</v>
      </c>
      <c r="I8" s="41">
        <f>SUM(I4:I7)</f>
        <v>39.699999999999996</v>
      </c>
      <c r="J8" s="29">
        <f>SUM(J4:J7)</f>
        <v>112.78</v>
      </c>
    </row>
    <row r="9" spans="1:10" ht="15" thickBot="1" x14ac:dyDescent="0.4">
      <c r="A9" s="12"/>
      <c r="B9" s="53"/>
      <c r="C9" s="31"/>
      <c r="D9" s="54"/>
      <c r="E9" s="24"/>
      <c r="F9" s="18"/>
      <c r="G9" s="25"/>
      <c r="H9" s="26"/>
      <c r="I9" s="26"/>
      <c r="J9" s="27"/>
    </row>
    <row r="10" spans="1:10" x14ac:dyDescent="0.35">
      <c r="A10" s="14" t="s">
        <v>9</v>
      </c>
      <c r="B10" s="73" t="s">
        <v>31</v>
      </c>
      <c r="C10" s="74" t="s">
        <v>32</v>
      </c>
      <c r="D10" s="75" t="s">
        <v>33</v>
      </c>
      <c r="E10" s="15">
        <v>120</v>
      </c>
      <c r="F10" s="19">
        <f>0.12*195</f>
        <v>23.4</v>
      </c>
      <c r="G10" s="76">
        <f>38*1.2</f>
        <v>45.6</v>
      </c>
      <c r="H10" s="76">
        <f>0.8*1.2</f>
        <v>0.96</v>
      </c>
      <c r="I10" s="76">
        <f>0.2*1.2</f>
        <v>0.24</v>
      </c>
      <c r="J10" s="77">
        <f>7.5*1.2</f>
        <v>9</v>
      </c>
    </row>
    <row r="11" spans="1:10" x14ac:dyDescent="0.35">
      <c r="A11" s="14"/>
      <c r="B11" s="55" t="s">
        <v>20</v>
      </c>
      <c r="C11" s="73" t="s">
        <v>25</v>
      </c>
      <c r="D11" s="57" t="s">
        <v>34</v>
      </c>
      <c r="E11" s="15">
        <v>225</v>
      </c>
      <c r="F11" s="19">
        <v>23.54</v>
      </c>
      <c r="G11" s="58">
        <v>129</v>
      </c>
      <c r="H11" s="58">
        <v>8.64</v>
      </c>
      <c r="I11" s="58">
        <v>4.32</v>
      </c>
      <c r="J11" s="59">
        <v>13.92</v>
      </c>
    </row>
    <row r="12" spans="1:10" x14ac:dyDescent="0.35">
      <c r="A12" s="14"/>
      <c r="B12" s="48" t="s">
        <v>21</v>
      </c>
      <c r="C12" s="21" t="s">
        <v>35</v>
      </c>
      <c r="D12" s="71" t="s">
        <v>36</v>
      </c>
      <c r="E12" s="10">
        <v>200</v>
      </c>
      <c r="F12" s="20">
        <v>58.38</v>
      </c>
      <c r="G12" s="32">
        <v>237.23</v>
      </c>
      <c r="H12" s="32">
        <v>12.68</v>
      </c>
      <c r="I12" s="32">
        <v>19.420000000000002</v>
      </c>
      <c r="J12" s="33">
        <v>3.15</v>
      </c>
    </row>
    <row r="13" spans="1:10" x14ac:dyDescent="0.35">
      <c r="A13" s="14"/>
      <c r="B13" s="35" t="s">
        <v>15</v>
      </c>
      <c r="C13" s="78" t="s">
        <v>37</v>
      </c>
      <c r="D13" s="71" t="s">
        <v>38</v>
      </c>
      <c r="E13" s="10">
        <v>200</v>
      </c>
      <c r="F13" s="17">
        <v>10.1</v>
      </c>
      <c r="G13" s="79">
        <v>114.6</v>
      </c>
      <c r="H13" s="79">
        <v>0.1</v>
      </c>
      <c r="I13" s="79">
        <v>0.1</v>
      </c>
      <c r="J13" s="80">
        <v>27.9</v>
      </c>
    </row>
    <row r="14" spans="1:10" x14ac:dyDescent="0.35">
      <c r="A14" s="14"/>
      <c r="B14" s="30" t="s">
        <v>17</v>
      </c>
      <c r="C14" s="72" t="s">
        <v>18</v>
      </c>
      <c r="D14" s="49" t="s">
        <v>19</v>
      </c>
      <c r="E14" s="81">
        <v>30</v>
      </c>
      <c r="F14" s="17">
        <v>2.84</v>
      </c>
      <c r="G14" s="22">
        <v>63</v>
      </c>
      <c r="H14" s="22">
        <v>1.8</v>
      </c>
      <c r="I14" s="22">
        <v>0.3</v>
      </c>
      <c r="J14" s="23">
        <v>12.9</v>
      </c>
    </row>
    <row r="15" spans="1:10" x14ac:dyDescent="0.35">
      <c r="A15" s="14"/>
      <c r="B15" s="50" t="s">
        <v>17</v>
      </c>
      <c r="C15" s="30" t="s">
        <v>18</v>
      </c>
      <c r="D15" s="60" t="s">
        <v>23</v>
      </c>
      <c r="E15" s="43">
        <v>30</v>
      </c>
      <c r="F15" s="17">
        <v>2.81</v>
      </c>
      <c r="G15" s="38">
        <v>57</v>
      </c>
      <c r="H15" s="39">
        <v>1.8</v>
      </c>
      <c r="I15" s="39">
        <v>0.3</v>
      </c>
      <c r="J15" s="40">
        <v>11.4</v>
      </c>
    </row>
    <row r="16" spans="1:10" x14ac:dyDescent="0.35">
      <c r="A16" s="14"/>
      <c r="B16" s="51"/>
      <c r="C16" s="42"/>
      <c r="D16" s="61"/>
      <c r="E16" s="43">
        <f>SUM(E10:E15)</f>
        <v>805</v>
      </c>
      <c r="F16" s="44">
        <f>SUM(F10:F15)</f>
        <v>121.07</v>
      </c>
      <c r="G16" s="45">
        <f>SUM(G10:G15)</f>
        <v>646.42999999999995</v>
      </c>
      <c r="H16" s="46">
        <f>SUM(H10:H15)</f>
        <v>25.980000000000004</v>
      </c>
      <c r="I16" s="46">
        <f>SUM(I10:I15)</f>
        <v>24.680000000000007</v>
      </c>
      <c r="J16" s="47">
        <f>SUM(J10:J15)</f>
        <v>78.27000000000001</v>
      </c>
    </row>
    <row r="17" spans="1:10" ht="15" thickBot="1" x14ac:dyDescent="0.4">
      <c r="A17" s="12"/>
      <c r="B17" s="53"/>
      <c r="C17" s="31"/>
      <c r="D17" s="62"/>
      <c r="E17" s="24"/>
      <c r="F17" s="18"/>
      <c r="G17" s="25"/>
      <c r="H17" s="26"/>
      <c r="I17" s="26"/>
      <c r="J17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2023-12-27T07:05:03Z</dcterms:modified>
</cp:coreProperties>
</file>