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ivo\Desktop\"/>
    </mc:Choice>
  </mc:AlternateContent>
  <bookViews>
    <workbookView xWindow="0" yWindow="0" windowWidth="19190" windowHeight="704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9" i="1"/>
  <c r="J14" i="1"/>
  <c r="J11" i="1"/>
  <c r="J17" i="1" s="1"/>
  <c r="I11" i="1"/>
  <c r="I17" i="1" s="1"/>
  <c r="H11" i="1"/>
  <c r="H17" i="1" s="1"/>
  <c r="G11" i="1"/>
  <c r="G17" i="1" s="1"/>
  <c r="F11" i="1"/>
  <c r="F17" i="1" s="1"/>
  <c r="J9" i="1"/>
  <c r="F9" i="1"/>
  <c r="J7" i="1"/>
  <c r="J6" i="1"/>
  <c r="I6" i="1"/>
  <c r="H6" i="1"/>
  <c r="G6" i="1"/>
  <c r="J4" i="1"/>
  <c r="I4" i="1"/>
  <c r="I9" i="1" s="1"/>
  <c r="H4" i="1"/>
  <c r="H9" i="1" s="1"/>
  <c r="G4" i="1"/>
  <c r="G9" i="1" s="1"/>
</calcChain>
</file>

<file path=xl/sharedStrings.xml><?xml version="1.0" encoding="utf-8"?>
<sst xmlns="http://schemas.openxmlformats.org/spreadsheetml/2006/main" count="50" uniqueCount="40">
  <si>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</si>
  <si>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</si>
  <si>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</si>
  <si>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</si>
  <si>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</si>
  <si>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</si>
  <si>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</si>
  <si>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</si>
  <si>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</si>
  <si>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</si>
  <si>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</si>
  <si>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</si>
  <si>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</si>
  <si>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</si>
  <si>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</si>
  <si>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</si>
  <si>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</si>
  <si>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</si>
  <si>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</si>
  <si>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</si>
  <si>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</si>
  <si>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2 блюдо</t>
  </si>
  <si>
    <t>гор.блюдо</t>
  </si>
  <si>
    <t>№ 54-2гн-2020</t>
  </si>
  <si>
    <t>Чай с сахаром</t>
  </si>
  <si>
    <t>№ 234 сб.2011г.</t>
  </si>
  <si>
    <t>Котлета рыбная</t>
  </si>
  <si>
    <t>гарнир</t>
  </si>
  <si>
    <t>Хлеб  ржано-пшеничный</t>
  </si>
  <si>
    <t>фрукты</t>
  </si>
  <si>
    <t>акт</t>
  </si>
  <si>
    <t>Груша</t>
  </si>
  <si>
    <t>№ 305 сб.2011г.</t>
  </si>
  <si>
    <t>Рис припущенный</t>
  </si>
  <si>
    <t>Мандарин</t>
  </si>
  <si>
    <t>№ 82 сб.2011г.</t>
  </si>
  <si>
    <t>Борщ со свининой отварной</t>
  </si>
  <si>
    <t>№ 259 сб.2011г.</t>
  </si>
  <si>
    <t>Жаркое по-домашнему</t>
  </si>
  <si>
    <t>2023-12-26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</si>
</sst>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75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4" fillId="2" borderId="1" xfId="2" applyNumberFormat="1" applyFont="1" applyFill="1" applyBorder="1" applyAlignment="1">
      <alignment horizontal="center"/>
    </xf>
    <xf numFmtId="0" fontId="4" fillId="2" borderId="20" xfId="2" applyNumberFormat="1" applyFont="1" applyFill="1" applyBorder="1" applyAlignment="1">
      <alignment horizontal="center"/>
    </xf>
    <xf numFmtId="0" fontId="1" fillId="0" borderId="19" xfId="0" applyFont="1" applyBorder="1"/>
    <xf numFmtId="0" fontId="4" fillId="2" borderId="5" xfId="1" applyFont="1" applyFill="1" applyBorder="1"/>
    <xf numFmtId="0" fontId="4" fillId="2" borderId="1" xfId="0" applyFont="1" applyFill="1" applyBorder="1"/>
    <xf numFmtId="0" fontId="5" fillId="0" borderId="18" xfId="0" applyFont="1" applyBorder="1"/>
    <xf numFmtId="0" fontId="4" fillId="2" borderId="23" xfId="2" applyNumberFormat="1" applyFont="1" applyFill="1" applyBorder="1" applyAlignment="1">
      <alignment horizontal="center"/>
    </xf>
    <xf numFmtId="0" fontId="5" fillId="0" borderId="17" xfId="0" applyFont="1" applyBorder="1"/>
    <xf numFmtId="2" fontId="4" fillId="2" borderId="1" xfId="1" applyNumberFormat="1" applyFont="1" applyFill="1" applyBorder="1" applyAlignment="1"/>
    <xf numFmtId="0" fontId="4" fillId="2" borderId="1" xfId="1" applyFont="1" applyFill="1" applyBorder="1" applyAlignment="1"/>
    <xf numFmtId="2" fontId="4" fillId="2" borderId="5" xfId="1" applyNumberFormat="1" applyFont="1" applyFill="1" applyBorder="1" applyAlignment="1"/>
    <xf numFmtId="2" fontId="4" fillId="2" borderId="23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0" fontId="1" fillId="0" borderId="3" xfId="0" applyFont="1" applyBorder="1"/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5" xfId="0" applyFont="1" applyFill="1" applyBorder="1" applyAlignment="1">
      <alignment horizontal="center"/>
    </xf>
    <xf numFmtId="2" fontId="4" fillId="2" borderId="25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164" fontId="4" fillId="2" borderId="21" xfId="0" applyNumberFormat="1" applyFont="1" applyFill="1" applyBorder="1" applyAlignment="1">
      <alignment vertical="center"/>
    </xf>
    <xf numFmtId="164" fontId="4" fillId="2" borderId="22" xfId="0" applyNumberFormat="1" applyFont="1" applyFill="1" applyBorder="1" applyAlignment="1">
      <alignment vertical="center"/>
    </xf>
    <xf numFmtId="0" fontId="1" fillId="2" borderId="13" xfId="0" applyFont="1" applyFill="1" applyBorder="1"/>
    <xf numFmtId="0" fontId="1" fillId="2" borderId="7" xfId="0" applyFont="1" applyFill="1" applyBorder="1"/>
    <xf numFmtId="0" fontId="1" fillId="2" borderId="14" xfId="0" applyFont="1" applyFill="1" applyBorder="1"/>
    <xf numFmtId="0" fontId="1" fillId="2" borderId="24" xfId="0" applyFont="1" applyFill="1" applyBorder="1"/>
    <xf numFmtId="0" fontId="1" fillId="2" borderId="3" xfId="0" applyFont="1" applyFill="1" applyBorder="1"/>
    <xf numFmtId="164" fontId="4" fillId="0" borderId="1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0" fontId="1" fillId="0" borderId="18" xfId="0" applyFont="1" applyBorder="1"/>
    <xf numFmtId="0" fontId="1" fillId="0" borderId="13" xfId="0" applyFont="1" applyBorder="1"/>
    <xf numFmtId="0" fontId="4" fillId="2" borderId="23" xfId="0" applyFont="1" applyFill="1" applyBorder="1"/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0" fontId="4" fillId="0" borderId="1" xfId="0" applyFont="1" applyBorder="1"/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0" fontId="4" fillId="2" borderId="20" xfId="1" applyFont="1" applyFill="1" applyBorder="1"/>
    <xf numFmtId="2" fontId="4" fillId="2" borderId="20" xfId="0" applyNumberFormat="1" applyFont="1" applyFill="1" applyBorder="1" applyAlignment="1">
      <alignment vertical="center"/>
    </xf>
    <xf numFmtId="0" fontId="1" fillId="0" borderId="28" xfId="0" applyFont="1" applyBorder="1"/>
    <xf numFmtId="2" fontId="1" fillId="0" borderId="13" xfId="0" applyNumberFormat="1" applyFont="1" applyFill="1" applyBorder="1" applyAlignment="1">
      <alignment horizontal="left"/>
    </xf>
    <xf numFmtId="0" fontId="4" fillId="0" borderId="3" xfId="0" applyFont="1" applyBorder="1"/>
    <xf numFmtId="0" fontId="1" fillId="2" borderId="29" xfId="0" applyFont="1" applyFill="1" applyBorder="1"/>
    <xf numFmtId="0" fontId="1" fillId="2" borderId="30" xfId="0" applyFont="1" applyFill="1" applyBorder="1"/>
    <xf numFmtId="0" fontId="4" fillId="2" borderId="2" xfId="0" applyFont="1" applyFill="1" applyBorder="1"/>
    <xf numFmtId="0" fontId="1" fillId="2" borderId="20" xfId="0" applyFont="1" applyFill="1" applyBorder="1" applyAlignment="1">
      <alignment horizontal="center"/>
    </xf>
    <xf numFmtId="2" fontId="1" fillId="2" borderId="1" xfId="0" applyNumberFormat="1" applyFont="1" applyFill="1" applyBorder="1" applyAlignment="1"/>
    <xf numFmtId="164" fontId="4" fillId="2" borderId="21" xfId="0" applyNumberFormat="1" applyFont="1" applyFill="1" applyBorder="1" applyAlignment="1"/>
    <xf numFmtId="164" fontId="4" fillId="2" borderId="20" xfId="0" applyNumberFormat="1" applyFont="1" applyFill="1" applyBorder="1" applyAlignment="1"/>
    <xf numFmtId="164" fontId="4" fillId="2" borderId="22" xfId="0" applyNumberFormat="1" applyFont="1" applyFill="1" applyBorder="1" applyAlignment="1"/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1" fillId="2" borderId="12" xfId="0" applyFont="1" applyFill="1" applyBorder="1"/>
    <xf numFmtId="2" fontId="1" fillId="2" borderId="26" xfId="0" applyNumberFormat="1" applyFont="1" applyFill="1" applyBorder="1" applyAlignment="1">
      <alignment horizontal="left"/>
    </xf>
    <xf numFmtId="164" fontId="4" fillId="2" borderId="23" xfId="0" applyNumberFormat="1" applyFont="1" applyFill="1" applyBorder="1" applyAlignment="1">
      <alignment horizontal="right"/>
    </xf>
    <xf numFmtId="164" fontId="4" fillId="2" borderId="27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 vertical="center"/>
    </xf>
    <xf numFmtId="164" fontId="4" fillId="0" borderId="4" xfId="0" applyNumberFormat="1" applyFont="1" applyFill="1" applyBorder="1" applyAlignment="1">
      <alignment horizontal="right" vertical="center"/>
    </xf>
    <xf numFmtId="2" fontId="1" fillId="2" borderId="31" xfId="0" applyNumberFormat="1" applyFont="1" applyFill="1" applyBorder="1" applyAlignment="1">
      <alignment horizontal="left"/>
    </xf>
    <xf numFmtId="0" fontId="4" fillId="2" borderId="32" xfId="0" applyFont="1" applyFill="1" applyBorder="1"/>
    <xf numFmtId="0" fontId="4" fillId="0" borderId="23" xfId="0" applyFont="1" applyBorder="1"/>
    <xf numFmtId="2" fontId="4" fillId="2" borderId="23" xfId="0" applyNumberFormat="1" applyFont="1" applyFill="1" applyBorder="1" applyAlignment="1">
      <alignment horizontal="right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90" zoomScaleNormal="90" workbookViewId="0">
      <selection activeCell="D12" sqref="D1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0" x14ac:dyDescent="0.35">
      <c r="A1" s="1" t="s">
        <v>0</v>
      </c>
      <c r="B1" s="62" t="s">
        <v>13</v>
      </c>
      <c r="C1" s="63"/>
      <c r="D1" s="64"/>
      <c r="E1" s="1" t="s">
        <v>10</v>
      </c>
      <c r="F1" s="2"/>
      <c r="G1" s="1"/>
      <c r="H1" s="1"/>
      <c r="I1" s="1" t="s">
        <v>1</v>
      </c>
      <c r="J1" s="3" t="s">
        <v>39</v>
      </c>
    </row>
    <row r="2" spans="1:10" ht="7.5" customHeight="1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4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35">
      <c r="A4" s="18" t="s">
        <v>14</v>
      </c>
      <c r="B4" s="65" t="s">
        <v>29</v>
      </c>
      <c r="C4" s="66" t="s">
        <v>30</v>
      </c>
      <c r="D4" s="42" t="s">
        <v>31</v>
      </c>
      <c r="E4" s="17">
        <v>254</v>
      </c>
      <c r="F4" s="22">
        <v>46.99</v>
      </c>
      <c r="G4" s="67">
        <f>47*2.54</f>
        <v>119.38</v>
      </c>
      <c r="H4" s="67">
        <f>0.4*2.54</f>
        <v>1.016</v>
      </c>
      <c r="I4" s="67">
        <f>0.3*2.54</f>
        <v>0.76200000000000001</v>
      </c>
      <c r="J4" s="68">
        <f>10.3*2.54</f>
        <v>26.162000000000003</v>
      </c>
    </row>
    <row r="5" spans="1:10" x14ac:dyDescent="0.35">
      <c r="A5" s="16"/>
      <c r="B5" s="10" t="s">
        <v>22</v>
      </c>
      <c r="C5" s="37" t="s">
        <v>25</v>
      </c>
      <c r="D5" s="45" t="s">
        <v>26</v>
      </c>
      <c r="E5" s="11">
        <v>90</v>
      </c>
      <c r="F5" s="22">
        <v>34.49</v>
      </c>
      <c r="G5" s="38">
        <v>148.5</v>
      </c>
      <c r="H5" s="38">
        <v>15.8</v>
      </c>
      <c r="I5" s="38">
        <v>6.1</v>
      </c>
      <c r="J5" s="39">
        <v>7.7</v>
      </c>
    </row>
    <row r="6" spans="1:10" x14ac:dyDescent="0.35">
      <c r="A6" s="16"/>
      <c r="B6" s="41" t="s">
        <v>27</v>
      </c>
      <c r="C6" s="24" t="s">
        <v>32</v>
      </c>
      <c r="D6" s="15" t="s">
        <v>33</v>
      </c>
      <c r="E6" s="11">
        <v>150</v>
      </c>
      <c r="F6" s="23">
        <v>9.86</v>
      </c>
      <c r="G6" s="69">
        <f>1333*0.15</f>
        <v>199.95</v>
      </c>
      <c r="H6" s="69">
        <f>24.26*0.15</f>
        <v>3.6390000000000002</v>
      </c>
      <c r="I6" s="69">
        <f>28.66*0.15</f>
        <v>4.2989999999999995</v>
      </c>
      <c r="J6" s="70">
        <f>244.46*0.15</f>
        <v>36.668999999999997</v>
      </c>
    </row>
    <row r="7" spans="1:10" x14ac:dyDescent="0.35">
      <c r="A7" s="16"/>
      <c r="B7" s="51" t="s">
        <v>15</v>
      </c>
      <c r="C7" s="52" t="s">
        <v>23</v>
      </c>
      <c r="D7" s="53" t="s">
        <v>24</v>
      </c>
      <c r="E7" s="11">
        <v>200</v>
      </c>
      <c r="F7" s="23">
        <v>1.41</v>
      </c>
      <c r="G7" s="43">
        <v>27.9</v>
      </c>
      <c r="H7" s="43">
        <v>0.3</v>
      </c>
      <c r="I7" s="43">
        <v>0.02</v>
      </c>
      <c r="J7" s="44">
        <f>6.7/0.21*0.16</f>
        <v>5.1047619047619053</v>
      </c>
    </row>
    <row r="8" spans="1:10" x14ac:dyDescent="0.35">
      <c r="A8" s="16"/>
      <c r="B8" s="33" t="s">
        <v>17</v>
      </c>
      <c r="C8" s="34" t="s">
        <v>18</v>
      </c>
      <c r="D8" s="15" t="s">
        <v>19</v>
      </c>
      <c r="E8" s="11">
        <v>30</v>
      </c>
      <c r="F8" s="20">
        <v>2.84</v>
      </c>
      <c r="G8" s="25">
        <v>63</v>
      </c>
      <c r="H8" s="25">
        <v>1.8</v>
      </c>
      <c r="I8" s="25">
        <v>0.3</v>
      </c>
      <c r="J8" s="26">
        <v>12.9</v>
      </c>
    </row>
    <row r="9" spans="1:10" x14ac:dyDescent="0.35">
      <c r="A9" s="40"/>
      <c r="B9" s="54"/>
      <c r="C9" s="55"/>
      <c r="D9" s="49"/>
      <c r="E9" s="12">
        <f>SUM(E4:E8)</f>
        <v>724</v>
      </c>
      <c r="F9" s="19">
        <f>SUM(F4:F8)</f>
        <v>95.59</v>
      </c>
      <c r="G9" s="31">
        <f>SUM(G4:G8)</f>
        <v>558.73</v>
      </c>
      <c r="H9" s="50">
        <f>SUM(H4:H8)</f>
        <v>22.555000000000003</v>
      </c>
      <c r="I9" s="50">
        <f>SUM(I4:I8)</f>
        <v>11.481</v>
      </c>
      <c r="J9" s="32">
        <f>SUM(J4:J8)</f>
        <v>88.535761904761912</v>
      </c>
    </row>
    <row r="10" spans="1:10" ht="15" thickBot="1" x14ac:dyDescent="0.4">
      <c r="A10" s="13"/>
      <c r="B10" s="35"/>
      <c r="C10" s="36"/>
      <c r="D10" s="14"/>
      <c r="E10" s="27"/>
      <c r="F10" s="21"/>
      <c r="G10" s="28"/>
      <c r="H10" s="29"/>
      <c r="I10" s="29"/>
      <c r="J10" s="30"/>
    </row>
    <row r="11" spans="1:10" x14ac:dyDescent="0.35">
      <c r="A11" s="16" t="s">
        <v>9</v>
      </c>
      <c r="B11" s="65" t="s">
        <v>29</v>
      </c>
      <c r="C11" s="71" t="s">
        <v>30</v>
      </c>
      <c r="D11" s="72" t="s">
        <v>34</v>
      </c>
      <c r="E11" s="17">
        <v>110</v>
      </c>
      <c r="F11" s="22">
        <f>0.11*195</f>
        <v>21.45</v>
      </c>
      <c r="G11" s="67">
        <f>38*1.1</f>
        <v>41.800000000000004</v>
      </c>
      <c r="H11" s="67">
        <f>0.8*1.1</f>
        <v>0.88000000000000012</v>
      </c>
      <c r="I11" s="67">
        <f>0.2*1.1</f>
        <v>0.22000000000000003</v>
      </c>
      <c r="J11" s="68">
        <f>7.5*1.1</f>
        <v>8.25</v>
      </c>
    </row>
    <row r="12" spans="1:10" x14ac:dyDescent="0.35">
      <c r="A12" s="16"/>
      <c r="B12" s="10" t="s">
        <v>20</v>
      </c>
      <c r="C12" s="24" t="s">
        <v>35</v>
      </c>
      <c r="D12" s="42" t="s">
        <v>36</v>
      </c>
      <c r="E12" s="17">
        <v>227</v>
      </c>
      <c r="F12" s="22">
        <v>25.49</v>
      </c>
      <c r="G12" s="43">
        <v>146.19999999999999</v>
      </c>
      <c r="H12" s="43">
        <v>8</v>
      </c>
      <c r="I12" s="43">
        <v>8.8000000000000007</v>
      </c>
      <c r="J12" s="44">
        <v>7.3</v>
      </c>
    </row>
    <row r="13" spans="1:10" x14ac:dyDescent="0.35">
      <c r="A13" s="16"/>
      <c r="B13" s="10" t="s">
        <v>21</v>
      </c>
      <c r="C13" s="24" t="s">
        <v>37</v>
      </c>
      <c r="D13" s="73" t="s">
        <v>38</v>
      </c>
      <c r="E13" s="17">
        <v>200</v>
      </c>
      <c r="F13" s="74">
        <v>56.56</v>
      </c>
      <c r="G13" s="38">
        <v>387.6</v>
      </c>
      <c r="H13" s="38">
        <v>24.12</v>
      </c>
      <c r="I13" s="38">
        <v>23.16</v>
      </c>
      <c r="J13" s="39">
        <v>20.52</v>
      </c>
    </row>
    <row r="14" spans="1:10" x14ac:dyDescent="0.35">
      <c r="A14" s="16"/>
      <c r="B14" s="51" t="s">
        <v>15</v>
      </c>
      <c r="C14" s="52" t="s">
        <v>23</v>
      </c>
      <c r="D14" s="53" t="s">
        <v>24</v>
      </c>
      <c r="E14" s="11">
        <v>200</v>
      </c>
      <c r="F14" s="23">
        <v>1.41</v>
      </c>
      <c r="G14" s="43">
        <v>27.9</v>
      </c>
      <c r="H14" s="43">
        <v>0.3</v>
      </c>
      <c r="I14" s="43">
        <v>0.02</v>
      </c>
      <c r="J14" s="44">
        <f>6.7/0.21*0.16</f>
        <v>5.1047619047619053</v>
      </c>
    </row>
    <row r="15" spans="1:10" x14ac:dyDescent="0.35">
      <c r="A15" s="16"/>
      <c r="B15" s="33" t="s">
        <v>17</v>
      </c>
      <c r="C15" s="34" t="s">
        <v>18</v>
      </c>
      <c r="D15" s="15" t="s">
        <v>19</v>
      </c>
      <c r="E15" s="11">
        <v>30</v>
      </c>
      <c r="F15" s="20">
        <v>2.84</v>
      </c>
      <c r="G15" s="25">
        <v>63</v>
      </c>
      <c r="H15" s="25">
        <v>1.8</v>
      </c>
      <c r="I15" s="25">
        <v>0.3</v>
      </c>
      <c r="J15" s="26">
        <v>12.9</v>
      </c>
    </row>
    <row r="16" spans="1:10" x14ac:dyDescent="0.35">
      <c r="A16" s="16"/>
      <c r="B16" s="33" t="s">
        <v>17</v>
      </c>
      <c r="C16" s="37" t="s">
        <v>18</v>
      </c>
      <c r="D16" s="56" t="s">
        <v>28</v>
      </c>
      <c r="E16" s="57">
        <v>30</v>
      </c>
      <c r="F16" s="19">
        <v>2.81</v>
      </c>
      <c r="G16" s="46">
        <v>57</v>
      </c>
      <c r="H16" s="47">
        <v>1.8</v>
      </c>
      <c r="I16" s="47">
        <v>0.3</v>
      </c>
      <c r="J16" s="48">
        <v>11.4</v>
      </c>
    </row>
    <row r="17" spans="1:10" x14ac:dyDescent="0.35">
      <c r="A17" s="16"/>
      <c r="B17" s="54"/>
      <c r="C17" s="55"/>
      <c r="D17" s="49"/>
      <c r="E17" s="57">
        <f>SUM(E11:E16)</f>
        <v>797</v>
      </c>
      <c r="F17" s="58">
        <f>SUM(F11:F16)</f>
        <v>110.56</v>
      </c>
      <c r="G17" s="59">
        <f>SUM(G11:G16)</f>
        <v>723.5</v>
      </c>
      <c r="H17" s="60">
        <f>SUM(H11:H16)</f>
        <v>36.899999999999991</v>
      </c>
      <c r="I17" s="60">
        <f>SUM(I11:I16)</f>
        <v>32.799999999999997</v>
      </c>
      <c r="J17" s="61">
        <f>SUM(J11:J16)</f>
        <v>65.474761904761905</v>
      </c>
    </row>
    <row r="18" spans="1:10" ht="15" thickBot="1" x14ac:dyDescent="0.4">
      <c r="A18" s="13"/>
      <c r="B18" s="35"/>
      <c r="C18" s="36"/>
      <c r="D18" s="14"/>
      <c r="E18" s="27"/>
      <c r="F18" s="21"/>
      <c r="G18" s="28"/>
      <c r="H18" s="29"/>
      <c r="I18" s="29"/>
      <c r="J18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Кривошеева</cp:lastModifiedBy>
  <cp:lastPrinted>2021-05-18T10:32:40Z</cp:lastPrinted>
  <dcterms:created xsi:type="dcterms:W3CDTF">2015-06-05T18:19:34Z</dcterms:created>
  <dcterms:modified xsi:type="dcterms:W3CDTF">2023-12-25T13:17:00Z</dcterms:modified>
</cp:coreProperties>
</file>