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1" i="1"/>
  <c r="J13" i="1"/>
  <c r="I13" i="1"/>
  <c r="H13" i="1"/>
  <c r="G13" i="1"/>
  <c r="J12" i="1"/>
  <c r="I12" i="1"/>
  <c r="H12" i="1"/>
  <c r="G12" i="1"/>
  <c r="F12" i="1"/>
  <c r="F10" i="1"/>
  <c r="J4" i="1"/>
  <c r="I4" i="1"/>
  <c r="H4" i="1"/>
  <c r="G4" i="1"/>
  <c r="F4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<sst xmlns="http://schemas.openxmlformats.org/spreadsheetml/2006/main" count="62" uniqueCount="47">
  <si>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</si>
  <si>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</si>
  <si>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</si>
  <si>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</si>
  <si>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</si>
  <si>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</si>
  <si>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</si>
  <si>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</si>
  <si>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</si>
  <si>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</si>
  <si>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</si>
  <si>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</si>
  <si>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</si>
  <si>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</si>
  <si>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</si>
  <si>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</si>
  <si>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</si>
  <si>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</si>
  <si>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</si>
  <si>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</si>
  <si>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</si>
  <si>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</si>
  <si>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</si>
  <si>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2 блюдо</t>
  </si>
  <si>
    <t>гарнир</t>
  </si>
  <si>
    <t>фрукты</t>
  </si>
  <si>
    <t>акт</t>
  </si>
  <si>
    <t>гор.блюдо</t>
  </si>
  <si>
    <t>Мандарин</t>
  </si>
  <si>
    <t>Т.32 сб.1981 г.</t>
  </si>
  <si>
    <t>Огурец консервированный</t>
  </si>
  <si>
    <t>№ 392 сб.2011г.</t>
  </si>
  <si>
    <t>Пельмени отварные с маслом сливочным</t>
  </si>
  <si>
    <t>№ 54-3гн-2020</t>
  </si>
  <si>
    <t>Чай с сахаром, лимоном</t>
  </si>
  <si>
    <t>Сок</t>
  </si>
  <si>
    <t>Т. 32 сб.81г.</t>
  </si>
  <si>
    <t xml:space="preserve">Огурец свежий </t>
  </si>
  <si>
    <t>№ 99,241 сб.2011г.</t>
  </si>
  <si>
    <t>Рассольник ленинград. с укр.,гов. отв.</t>
  </si>
  <si>
    <t>№ 267 сб.2011г.</t>
  </si>
  <si>
    <t>Шницель  из свинины</t>
  </si>
  <si>
    <t>№ 312 сб.2011г.</t>
  </si>
  <si>
    <t>Картофельное пюре</t>
  </si>
  <si>
    <t>№ 54-4хн-2020</t>
  </si>
  <si>
    <t>Компот из яблок и вишни</t>
  </si>
  <si>
    <t>2023-12-12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</si>
</sst>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1" fillId="2" borderId="29" xfId="0" applyFont="1" applyFill="1" applyBorder="1"/>
    <xf numFmtId="0" fontId="4" fillId="2" borderId="20" xfId="1" applyFont="1" applyFill="1" applyBorder="1"/>
    <xf numFmtId="2" fontId="1" fillId="0" borderId="3" xfId="0" applyNumberFormat="1" applyFont="1" applyFill="1" applyBorder="1" applyAlignment="1">
      <alignment horizontal="left"/>
    </xf>
    <xf numFmtId="0" fontId="1" fillId="0" borderId="1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6" xfId="0" applyNumberFormat="1" applyFont="1" applyFill="1" applyBorder="1" applyAlignment="1">
      <alignment horizontal="left"/>
    </xf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6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4" fillId="2" borderId="1" xfId="1" applyNumberFormat="1" applyFont="1" applyFill="1" applyBorder="1"/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5" fillId="0" borderId="0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75" t="s">
        <v>14</v>
      </c>
      <c r="B4" s="59" t="s">
        <v>25</v>
      </c>
      <c r="C4" s="63" t="s">
        <v>26</v>
      </c>
      <c r="D4" s="29" t="s">
        <v>28</v>
      </c>
      <c r="E4" s="36">
        <v>250</v>
      </c>
      <c r="F4" s="18">
        <f>0.25*195</f>
        <v>48.75</v>
      </c>
      <c r="G4" s="54">
        <f>38*1.25*2</f>
        <v>95</v>
      </c>
      <c r="H4" s="54">
        <f>0.8*1.25*2</f>
        <v>2</v>
      </c>
      <c r="I4" s="54">
        <f>0.2*1.25*2</f>
        <v>0.5</v>
      </c>
      <c r="J4" s="55">
        <f>7.5*1.25*2</f>
        <v>18.75</v>
      </c>
    </row>
    <row r="5" spans="1:10" x14ac:dyDescent="0.25">
      <c r="A5" s="16"/>
      <c r="B5" s="10" t="s">
        <v>22</v>
      </c>
      <c r="C5" s="35" t="s">
        <v>29</v>
      </c>
      <c r="D5" s="15" t="s">
        <v>30</v>
      </c>
      <c r="E5" s="11">
        <v>50</v>
      </c>
      <c r="F5" s="18">
        <v>16.559999999999999</v>
      </c>
      <c r="G5" s="64">
        <v>6</v>
      </c>
      <c r="H5" s="65">
        <v>0</v>
      </c>
      <c r="I5" s="65">
        <v>0</v>
      </c>
      <c r="J5" s="66">
        <v>1.5</v>
      </c>
    </row>
    <row r="6" spans="1:10" x14ac:dyDescent="0.25">
      <c r="A6" s="16"/>
      <c r="B6" s="10" t="s">
        <v>27</v>
      </c>
      <c r="C6" s="67" t="s">
        <v>31</v>
      </c>
      <c r="D6" s="15" t="s">
        <v>32</v>
      </c>
      <c r="E6" s="11">
        <v>200</v>
      </c>
      <c r="F6" s="19">
        <v>58.8</v>
      </c>
      <c r="G6" s="41">
        <v>320.5</v>
      </c>
      <c r="H6" s="33">
        <v>11.9</v>
      </c>
      <c r="I6" s="33">
        <v>12.3</v>
      </c>
      <c r="J6" s="34">
        <v>35.9</v>
      </c>
    </row>
    <row r="7" spans="1:10" x14ac:dyDescent="0.25">
      <c r="A7" s="16"/>
      <c r="B7" s="22" t="s">
        <v>15</v>
      </c>
      <c r="C7" s="68" t="s">
        <v>33</v>
      </c>
      <c r="D7" s="15" t="s">
        <v>34</v>
      </c>
      <c r="E7" s="11">
        <v>207</v>
      </c>
      <c r="F7" s="19">
        <v>3.51</v>
      </c>
      <c r="G7" s="33">
        <v>27.9</v>
      </c>
      <c r="H7" s="33">
        <v>0.3</v>
      </c>
      <c r="I7" s="33">
        <v>0.02</v>
      </c>
      <c r="J7" s="34">
        <v>6.7</v>
      </c>
    </row>
    <row r="8" spans="1:10" x14ac:dyDescent="0.25">
      <c r="A8" s="16"/>
      <c r="B8" s="47" t="s">
        <v>15</v>
      </c>
      <c r="C8" s="23" t="s">
        <v>18</v>
      </c>
      <c r="D8" s="15" t="s">
        <v>35</v>
      </c>
      <c r="E8" s="11">
        <v>1000</v>
      </c>
      <c r="F8" s="19">
        <v>119</v>
      </c>
      <c r="G8" s="31"/>
      <c r="H8" s="31"/>
      <c r="I8" s="31"/>
      <c r="J8" s="32">
        <v>4</v>
      </c>
    </row>
    <row r="9" spans="1:10" x14ac:dyDescent="0.25">
      <c r="A9" s="16"/>
      <c r="B9" s="22" t="s">
        <v>17</v>
      </c>
      <c r="C9" s="23" t="s">
        <v>18</v>
      </c>
      <c r="D9" s="15" t="s">
        <v>19</v>
      </c>
      <c r="E9" s="49">
        <v>30</v>
      </c>
      <c r="F9" s="26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16"/>
      <c r="B10" s="43"/>
      <c r="C10" s="44"/>
      <c r="D10" s="45"/>
      <c r="E10" s="12">
        <f>SUM(E4:E9)</f>
        <v>1737</v>
      </c>
      <c r="F10" s="26">
        <f>SUM(F5:F9)</f>
        <v>200.71</v>
      </c>
      <c r="G10" s="56">
        <v>771.6</v>
      </c>
      <c r="H10" s="57">
        <v>18.690000000000001</v>
      </c>
      <c r="I10" s="57">
        <v>13.93</v>
      </c>
      <c r="J10" s="58">
        <v>129.1</v>
      </c>
    </row>
    <row r="11" spans="1:10" ht="15.75" thickBot="1" x14ac:dyDescent="0.3">
      <c r="A11" s="13"/>
      <c r="B11" s="24"/>
      <c r="C11" s="25"/>
      <c r="D11" s="14"/>
      <c r="E11" s="28"/>
      <c r="F11" s="37"/>
      <c r="G11" s="38"/>
      <c r="H11" s="39"/>
      <c r="I11" s="39"/>
      <c r="J11" s="40"/>
    </row>
    <row r="12" spans="1:10" x14ac:dyDescent="0.25">
      <c r="A12" s="17" t="s">
        <v>9</v>
      </c>
      <c r="B12" s="59" t="s">
        <v>25</v>
      </c>
      <c r="C12" s="63" t="s">
        <v>26</v>
      </c>
      <c r="D12" s="29" t="s">
        <v>28</v>
      </c>
      <c r="E12" s="36">
        <v>125</v>
      </c>
      <c r="F12" s="18">
        <f>0.125*195</f>
        <v>24.375</v>
      </c>
      <c r="G12" s="54">
        <f>38*1.25</f>
        <v>47.5</v>
      </c>
      <c r="H12" s="54">
        <f>0.8*1.25</f>
        <v>1</v>
      </c>
      <c r="I12" s="54">
        <f>0.2*1.25</f>
        <v>0.25</v>
      </c>
      <c r="J12" s="55">
        <f>7.5*1.25</f>
        <v>9.375</v>
      </c>
    </row>
    <row r="13" spans="1:10" x14ac:dyDescent="0.25">
      <c r="A13" s="16"/>
      <c r="B13" s="59" t="s">
        <v>22</v>
      </c>
      <c r="C13" s="35" t="s">
        <v>36</v>
      </c>
      <c r="D13" s="29" t="s">
        <v>37</v>
      </c>
      <c r="E13" s="36">
        <v>80</v>
      </c>
      <c r="F13" s="18">
        <v>24.89</v>
      </c>
      <c r="G13" s="64">
        <f>14*0.8</f>
        <v>11.200000000000001</v>
      </c>
      <c r="H13" s="65">
        <f>0.8*0.8</f>
        <v>0.64000000000000012</v>
      </c>
      <c r="I13" s="65">
        <f>0.1*0.8</f>
        <v>8.0000000000000016E-2</v>
      </c>
      <c r="J13" s="66">
        <f>2.5*0.8</f>
        <v>2</v>
      </c>
    </row>
    <row r="14" spans="1:10" x14ac:dyDescent="0.25">
      <c r="A14" s="16"/>
      <c r="B14" s="10" t="s">
        <v>20</v>
      </c>
      <c r="C14" s="30" t="s">
        <v>38</v>
      </c>
      <c r="D14" s="29" t="s">
        <v>39</v>
      </c>
      <c r="E14" s="36">
        <v>227</v>
      </c>
      <c r="F14" s="18">
        <v>36.49</v>
      </c>
      <c r="G14" s="33">
        <v>146.19999999999999</v>
      </c>
      <c r="H14" s="33">
        <v>8</v>
      </c>
      <c r="I14" s="33">
        <v>8.8000000000000007</v>
      </c>
      <c r="J14" s="34">
        <v>7.3</v>
      </c>
    </row>
    <row r="15" spans="1:10" x14ac:dyDescent="0.25">
      <c r="A15" s="16"/>
      <c r="B15" s="22" t="s">
        <v>23</v>
      </c>
      <c r="C15" s="30" t="s">
        <v>40</v>
      </c>
      <c r="D15" s="53" t="s">
        <v>41</v>
      </c>
      <c r="E15" s="11">
        <v>90</v>
      </c>
      <c r="F15" s="69">
        <v>45.44</v>
      </c>
      <c r="G15" s="31">
        <v>274.5</v>
      </c>
      <c r="H15" s="31">
        <v>12.15</v>
      </c>
      <c r="I15" s="31">
        <v>13.41</v>
      </c>
      <c r="J15" s="32">
        <v>6.66</v>
      </c>
    </row>
    <row r="16" spans="1:10" x14ac:dyDescent="0.25">
      <c r="A16" s="16"/>
      <c r="B16" s="47" t="s">
        <v>24</v>
      </c>
      <c r="C16" s="30" t="s">
        <v>42</v>
      </c>
      <c r="D16" s="15" t="s">
        <v>43</v>
      </c>
      <c r="E16" s="11">
        <v>150</v>
      </c>
      <c r="F16" s="19">
        <v>15.76</v>
      </c>
      <c r="G16" s="31">
        <v>145.80000000000001</v>
      </c>
      <c r="H16" s="31">
        <v>3.1</v>
      </c>
      <c r="I16" s="31">
        <v>6</v>
      </c>
      <c r="J16" s="32">
        <v>6.8</v>
      </c>
    </row>
    <row r="17" spans="1:10" x14ac:dyDescent="0.25">
      <c r="A17" s="16"/>
      <c r="B17" s="47" t="s">
        <v>15</v>
      </c>
      <c r="C17" s="46" t="s">
        <v>44</v>
      </c>
      <c r="D17" s="15" t="s">
        <v>45</v>
      </c>
      <c r="E17" s="11">
        <v>200</v>
      </c>
      <c r="F17" s="19">
        <v>12.64</v>
      </c>
      <c r="G17" s="33">
        <v>42.6</v>
      </c>
      <c r="H17" s="41">
        <v>0.2</v>
      </c>
      <c r="I17" s="41">
        <v>0.1</v>
      </c>
      <c r="J17" s="42">
        <v>10.199999999999999</v>
      </c>
    </row>
    <row r="18" spans="1:10" x14ac:dyDescent="0.25">
      <c r="A18" s="16"/>
      <c r="B18" s="47" t="s">
        <v>15</v>
      </c>
      <c r="C18" s="23" t="s">
        <v>18</v>
      </c>
      <c r="D18" s="15" t="s">
        <v>35</v>
      </c>
      <c r="E18" s="12">
        <v>1000</v>
      </c>
      <c r="F18" s="19">
        <v>119</v>
      </c>
      <c r="G18" s="31"/>
      <c r="H18" s="31"/>
      <c r="I18" s="31"/>
      <c r="J18" s="32"/>
    </row>
    <row r="19" spans="1:10" x14ac:dyDescent="0.25">
      <c r="A19" s="16"/>
      <c r="B19" s="22" t="s">
        <v>17</v>
      </c>
      <c r="C19" s="23" t="s">
        <v>18</v>
      </c>
      <c r="D19" s="15" t="s">
        <v>19</v>
      </c>
      <c r="E19" s="49">
        <v>30</v>
      </c>
      <c r="F19" s="26">
        <v>2.84</v>
      </c>
      <c r="G19" s="20">
        <v>63</v>
      </c>
      <c r="H19" s="20">
        <v>1.8</v>
      </c>
      <c r="I19" s="20">
        <v>0.3</v>
      </c>
      <c r="J19" s="21">
        <v>12.9</v>
      </c>
    </row>
    <row r="20" spans="1:10" x14ac:dyDescent="0.25">
      <c r="A20" s="16"/>
      <c r="B20" s="22" t="s">
        <v>17</v>
      </c>
      <c r="C20" s="27" t="s">
        <v>18</v>
      </c>
      <c r="D20" s="48" t="s">
        <v>21</v>
      </c>
      <c r="E20" s="49">
        <v>30</v>
      </c>
      <c r="F20" s="26">
        <v>2.81</v>
      </c>
      <c r="G20" s="50">
        <v>57</v>
      </c>
      <c r="H20" s="51">
        <v>1.8</v>
      </c>
      <c r="I20" s="51">
        <v>0.3</v>
      </c>
      <c r="J20" s="52">
        <v>11.4</v>
      </c>
    </row>
    <row r="21" spans="1:10" ht="15.75" thickBot="1" x14ac:dyDescent="0.3">
      <c r="A21" s="70"/>
      <c r="B21" s="24"/>
      <c r="C21" s="25"/>
      <c r="D21" s="14"/>
      <c r="E21" s="28">
        <f>SUM(E12:E20)</f>
        <v>1932</v>
      </c>
      <c r="F21" s="71">
        <f>SUM(F13:F20)</f>
        <v>259.87</v>
      </c>
      <c r="G21" s="72">
        <f>SUM(G13:G20)</f>
        <v>740.30000000000007</v>
      </c>
      <c r="H21" s="73">
        <f>SUM(H13:H20)</f>
        <v>27.69</v>
      </c>
      <c r="I21" s="73">
        <f>SUM(I13:I20)</f>
        <v>28.990000000000002</v>
      </c>
      <c r="J21" s="74">
        <f>SUM(J13:J20)</f>
        <v>57.26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2023-12-11T06:07:43Z</dcterms:modified>
</cp:coreProperties>
</file>