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G20" i="1"/>
  <c r="J12" i="1"/>
  <c r="J20" i="1" s="1"/>
  <c r="I12" i="1"/>
  <c r="I20" i="1" s="1"/>
  <c r="H12" i="1"/>
  <c r="H20" i="1" s="1"/>
  <c r="G12" i="1"/>
  <c r="F12" i="1"/>
  <c r="F20" i="1" s="1"/>
  <c r="I10" i="1"/>
  <c r="F10" i="1"/>
  <c r="J8" i="1"/>
  <c r="I8" i="1"/>
  <c r="H8" i="1"/>
  <c r="G8" i="1"/>
  <c r="I5" i="1"/>
  <c r="H5" i="1"/>
  <c r="G5" i="1"/>
  <c r="J4" i="1"/>
  <c r="J10" i="1" s="1"/>
  <c r="I4" i="1"/>
  <c r="H4" i="1"/>
  <c r="H10" i="1" s="1"/>
  <c r="G4" i="1"/>
  <c r="G10" i="1" s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<sst xmlns="http://schemas.openxmlformats.org/spreadsheetml/2006/main" count="59" uniqueCount="47">
  <si>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</si>
  <si>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</si>
  <si>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</si>
  <si>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</si>
  <si>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</si>
  <si>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</si>
  <si>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</si>
  <si>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</si>
  <si>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</si>
  <si>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</si>
  <si>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</si>
  <si>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</si>
  <si>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</si>
  <si>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</si>
  <si>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</si>
  <si>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</si>
  <si>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</si>
  <si>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</si>
  <si>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</si>
  <si>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</si>
  <si>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</si>
  <si>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</si>
  <si>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</si>
  <si>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фрукты</t>
  </si>
  <si>
    <t>акт</t>
  </si>
  <si>
    <t>№ 342 сб.2011г.</t>
  </si>
  <si>
    <t xml:space="preserve">Компот из свежих яблок </t>
  </si>
  <si>
    <t>Хлеб  ржано-пшеничный</t>
  </si>
  <si>
    <t>сладкое</t>
  </si>
  <si>
    <t>Биойогурт</t>
  </si>
  <si>
    <t>закуска</t>
  </si>
  <si>
    <t>№ 15 сб.2015 г.</t>
  </si>
  <si>
    <t>Сыр</t>
  </si>
  <si>
    <t>№ 182 сб.2011г.</t>
  </si>
  <si>
    <t>Каша рисовая с маслом сливочным</t>
  </si>
  <si>
    <t>№ 54-7гн-2020</t>
  </si>
  <si>
    <t>Какао</t>
  </si>
  <si>
    <t>Рогалик с повидлом</t>
  </si>
  <si>
    <t>Мандарин</t>
  </si>
  <si>
    <t>№ 21 сб.2011г.</t>
  </si>
  <si>
    <t>Салат из консервированных огурцов</t>
  </si>
  <si>
    <t>№ 82 сб.2011г.</t>
  </si>
  <si>
    <t>Борщ с укропом,птицей отв.</t>
  </si>
  <si>
    <t>№ 54-11м-2020</t>
  </si>
  <si>
    <t>Плов из отварной говядины</t>
  </si>
  <si>
    <t>Тортик "Боярушка"</t>
  </si>
  <si>
    <t>2023-12-04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</si>
</sst>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1" fillId="0" borderId="7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27" xfId="0" applyFont="1" applyFill="1" applyBorder="1"/>
    <xf numFmtId="0" fontId="1" fillId="2" borderId="28" xfId="0" applyFont="1" applyFill="1" applyBorder="1"/>
    <xf numFmtId="0" fontId="4" fillId="2" borderId="20" xfId="1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4" fillId="2" borderId="23" xfId="0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0" borderId="12" xfId="0" applyFont="1" applyBorder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1" fillId="0" borderId="26" xfId="0" applyFont="1" applyBorder="1"/>
    <xf numFmtId="2" fontId="1" fillId="2" borderId="26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" fontId="4" fillId="2" borderId="1" xfId="1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6" t="s">
        <v>14</v>
      </c>
      <c r="B4" s="65" t="s">
        <v>28</v>
      </c>
      <c r="C4" s="23" t="s">
        <v>18</v>
      </c>
      <c r="D4" s="66" t="s">
        <v>29</v>
      </c>
      <c r="E4" s="37">
        <v>450</v>
      </c>
      <c r="F4" s="67">
        <v>100.35</v>
      </c>
      <c r="G4" s="68">
        <f>57*4.5</f>
        <v>256.5</v>
      </c>
      <c r="H4" s="68">
        <f>3.3*4.5</f>
        <v>14.85</v>
      </c>
      <c r="I4" s="68">
        <f>2.5*4.5</f>
        <v>11.25</v>
      </c>
      <c r="J4" s="69">
        <f>5.3*4.5</f>
        <v>23.849999999999998</v>
      </c>
    </row>
    <row r="5" spans="1:10" x14ac:dyDescent="0.25">
      <c r="A5" s="15"/>
      <c r="B5" s="65" t="s">
        <v>30</v>
      </c>
      <c r="C5" s="70" t="s">
        <v>31</v>
      </c>
      <c r="D5" s="66" t="s">
        <v>32</v>
      </c>
      <c r="E5" s="37">
        <v>30</v>
      </c>
      <c r="F5" s="18">
        <v>19.07</v>
      </c>
      <c r="G5" s="49">
        <f>107.5/0.3</f>
        <v>358.33333333333337</v>
      </c>
      <c r="H5" s="32">
        <f>7/0.3*0.3</f>
        <v>7.0000000000000009</v>
      </c>
      <c r="I5" s="32">
        <f>8.8/0.3*0.3</f>
        <v>8.8000000000000007</v>
      </c>
      <c r="J5" s="33">
        <v>0</v>
      </c>
    </row>
    <row r="6" spans="1:10" x14ac:dyDescent="0.25">
      <c r="A6" s="15"/>
      <c r="B6" s="65" t="s">
        <v>21</v>
      </c>
      <c r="C6" s="31" t="s">
        <v>33</v>
      </c>
      <c r="D6" s="38" t="s">
        <v>34</v>
      </c>
      <c r="E6" s="10">
        <v>210</v>
      </c>
      <c r="F6" s="19">
        <v>22.27</v>
      </c>
      <c r="G6" s="32">
        <v>295.33</v>
      </c>
      <c r="H6" s="32">
        <v>5.8</v>
      </c>
      <c r="I6" s="32">
        <v>10.66</v>
      </c>
      <c r="J6" s="33">
        <v>42.66</v>
      </c>
    </row>
    <row r="7" spans="1:10" x14ac:dyDescent="0.25">
      <c r="A7" s="15"/>
      <c r="B7" s="47" t="s">
        <v>15</v>
      </c>
      <c r="C7" s="57" t="s">
        <v>35</v>
      </c>
      <c r="D7" s="38" t="s">
        <v>36</v>
      </c>
      <c r="E7" s="10">
        <v>200</v>
      </c>
      <c r="F7" s="19">
        <v>19.579999999999998</v>
      </c>
      <c r="G7" s="32">
        <v>91.2</v>
      </c>
      <c r="H7" s="32">
        <v>3.8</v>
      </c>
      <c r="I7" s="32">
        <v>3.5</v>
      </c>
      <c r="J7" s="32">
        <v>11.1</v>
      </c>
    </row>
    <row r="8" spans="1:10" x14ac:dyDescent="0.25">
      <c r="A8" s="15"/>
      <c r="B8" s="22" t="s">
        <v>17</v>
      </c>
      <c r="C8" s="23" t="s">
        <v>18</v>
      </c>
      <c r="D8" s="66" t="s">
        <v>37</v>
      </c>
      <c r="E8" s="37">
        <v>120</v>
      </c>
      <c r="F8" s="67">
        <v>32.69</v>
      </c>
      <c r="G8" s="68">
        <f>315.1*1.2</f>
        <v>378.12</v>
      </c>
      <c r="H8" s="68">
        <f>4.4*1.2</f>
        <v>5.28</v>
      </c>
      <c r="I8" s="68">
        <f>17.5*1.2</f>
        <v>21</v>
      </c>
      <c r="J8" s="69">
        <f>39.9*1.2</f>
        <v>47.879999999999995</v>
      </c>
    </row>
    <row r="9" spans="1:10" x14ac:dyDescent="0.25">
      <c r="A9" s="15"/>
      <c r="B9" s="22" t="s">
        <v>17</v>
      </c>
      <c r="C9" s="23" t="s">
        <v>18</v>
      </c>
      <c r="D9" s="14" t="s">
        <v>19</v>
      </c>
      <c r="E9" s="10">
        <v>30</v>
      </c>
      <c r="F9" s="17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0" x14ac:dyDescent="0.25">
      <c r="A10" s="15"/>
      <c r="B10" s="22"/>
      <c r="C10" s="23"/>
      <c r="D10" s="14"/>
      <c r="E10" s="76">
        <f>SUM(E4:E9)</f>
        <v>1040</v>
      </c>
      <c r="F10" s="26">
        <f>SUM(F4:F9)</f>
        <v>196.79999999999998</v>
      </c>
      <c r="G10" s="54">
        <f>SUM(G4:G9)</f>
        <v>1442.4833333333336</v>
      </c>
      <c r="H10" s="55">
        <f>SUM(H4:H9)</f>
        <v>38.53</v>
      </c>
      <c r="I10" s="55">
        <f>SUM(I4:I9)</f>
        <v>55.51</v>
      </c>
      <c r="J10" s="56">
        <f>SUM(J4:J9)</f>
        <v>138.38999999999999</v>
      </c>
    </row>
    <row r="11" spans="1:10" ht="15.75" thickBot="1" x14ac:dyDescent="0.3">
      <c r="A11" s="12"/>
      <c r="B11" s="24"/>
      <c r="C11" s="25"/>
      <c r="D11" s="13"/>
      <c r="E11" s="27"/>
      <c r="F11" s="39"/>
      <c r="G11" s="40"/>
      <c r="H11" s="41"/>
      <c r="I11" s="41"/>
      <c r="J11" s="42"/>
    </row>
    <row r="12" spans="1:10" x14ac:dyDescent="0.25">
      <c r="A12" s="15" t="s">
        <v>9</v>
      </c>
      <c r="B12" s="34" t="s">
        <v>23</v>
      </c>
      <c r="C12" s="71" t="s">
        <v>24</v>
      </c>
      <c r="D12" s="60" t="s">
        <v>38</v>
      </c>
      <c r="E12" s="37">
        <v>180</v>
      </c>
      <c r="F12" s="18">
        <f>0.18*195</f>
        <v>35.1</v>
      </c>
      <c r="G12" s="68">
        <f>38*1.8</f>
        <v>68.400000000000006</v>
      </c>
      <c r="H12" s="68">
        <f>0.8*1.8</f>
        <v>1.4400000000000002</v>
      </c>
      <c r="I12" s="68">
        <f>0.2*1.8</f>
        <v>0.36000000000000004</v>
      </c>
      <c r="J12" s="69">
        <f>7.5*1.8</f>
        <v>13.5</v>
      </c>
    </row>
    <row r="13" spans="1:10" x14ac:dyDescent="0.25">
      <c r="A13" s="15"/>
      <c r="B13" s="65" t="s">
        <v>30</v>
      </c>
      <c r="C13" s="31" t="s">
        <v>39</v>
      </c>
      <c r="D13" s="60" t="s">
        <v>40</v>
      </c>
      <c r="E13" s="37">
        <v>75</v>
      </c>
      <c r="F13" s="18">
        <v>21.56</v>
      </c>
      <c r="G13" s="68">
        <v>47.8</v>
      </c>
      <c r="H13" s="68">
        <v>0.6</v>
      </c>
      <c r="I13" s="68">
        <v>4</v>
      </c>
      <c r="J13" s="69">
        <v>2</v>
      </c>
    </row>
    <row r="14" spans="1:10" x14ac:dyDescent="0.25">
      <c r="A14" s="15"/>
      <c r="B14" s="65" t="s">
        <v>20</v>
      </c>
      <c r="C14" s="31" t="s">
        <v>41</v>
      </c>
      <c r="D14" s="60" t="s">
        <v>42</v>
      </c>
      <c r="E14" s="37">
        <v>227</v>
      </c>
      <c r="F14" s="18">
        <v>24.44</v>
      </c>
      <c r="G14" s="35">
        <v>146.19999999999999</v>
      </c>
      <c r="H14" s="35">
        <v>8</v>
      </c>
      <c r="I14" s="35">
        <v>8.8000000000000007</v>
      </c>
      <c r="J14" s="36">
        <v>7.3</v>
      </c>
    </row>
    <row r="15" spans="1:10" x14ac:dyDescent="0.25">
      <c r="A15" s="15"/>
      <c r="B15" s="22" t="s">
        <v>22</v>
      </c>
      <c r="C15" s="72" t="s">
        <v>43</v>
      </c>
      <c r="D15" s="14" t="s">
        <v>44</v>
      </c>
      <c r="E15" s="10">
        <v>200</v>
      </c>
      <c r="F15" s="44">
        <v>53.41</v>
      </c>
      <c r="G15" s="45">
        <v>354.4</v>
      </c>
      <c r="H15" s="45">
        <v>15.2</v>
      </c>
      <c r="I15" s="45">
        <v>15.4</v>
      </c>
      <c r="J15" s="46">
        <v>38.6</v>
      </c>
    </row>
    <row r="16" spans="1:10" x14ac:dyDescent="0.25">
      <c r="A16" s="15"/>
      <c r="B16" s="47" t="s">
        <v>15</v>
      </c>
      <c r="C16" s="48" t="s">
        <v>25</v>
      </c>
      <c r="D16" s="38" t="s">
        <v>26</v>
      </c>
      <c r="E16" s="10">
        <v>200</v>
      </c>
      <c r="F16" s="26">
        <v>10.1</v>
      </c>
      <c r="G16" s="49">
        <v>114.6</v>
      </c>
      <c r="H16" s="49">
        <v>0.1</v>
      </c>
      <c r="I16" s="49">
        <v>0.1</v>
      </c>
      <c r="J16" s="50">
        <v>27.9</v>
      </c>
    </row>
    <row r="17" spans="1:10" x14ac:dyDescent="0.25">
      <c r="A17" s="15"/>
      <c r="B17" s="22" t="s">
        <v>28</v>
      </c>
      <c r="C17" s="23" t="s">
        <v>18</v>
      </c>
      <c r="D17" s="14" t="s">
        <v>45</v>
      </c>
      <c r="E17" s="11">
        <v>38</v>
      </c>
      <c r="F17" s="19">
        <v>19.760000000000002</v>
      </c>
      <c r="G17" s="35">
        <v>198</v>
      </c>
      <c r="H17" s="35">
        <v>2.4</v>
      </c>
      <c r="I17" s="35">
        <v>11.3</v>
      </c>
      <c r="J17" s="36">
        <v>22.5</v>
      </c>
    </row>
    <row r="18" spans="1:10" x14ac:dyDescent="0.25">
      <c r="A18" s="15"/>
      <c r="B18" s="22" t="s">
        <v>17</v>
      </c>
      <c r="C18" s="23" t="s">
        <v>18</v>
      </c>
      <c r="D18" s="14" t="s">
        <v>19</v>
      </c>
      <c r="E18" s="58">
        <v>30</v>
      </c>
      <c r="F18" s="26">
        <v>2.84</v>
      </c>
      <c r="G18" s="20">
        <v>63</v>
      </c>
      <c r="H18" s="20">
        <v>1.8</v>
      </c>
      <c r="I18" s="20">
        <v>0.3</v>
      </c>
      <c r="J18" s="21">
        <v>12.9</v>
      </c>
    </row>
    <row r="19" spans="1:10" x14ac:dyDescent="0.25">
      <c r="A19" s="15"/>
      <c r="B19" s="22" t="s">
        <v>17</v>
      </c>
      <c r="C19" s="61" t="s">
        <v>18</v>
      </c>
      <c r="D19" s="43" t="s">
        <v>27</v>
      </c>
      <c r="E19" s="58">
        <v>30</v>
      </c>
      <c r="F19" s="26">
        <v>2.81</v>
      </c>
      <c r="G19" s="62">
        <v>57</v>
      </c>
      <c r="H19" s="63">
        <v>1.8</v>
      </c>
      <c r="I19" s="63">
        <v>0.3</v>
      </c>
      <c r="J19" s="64">
        <v>11.4</v>
      </c>
    </row>
    <row r="20" spans="1:10" x14ac:dyDescent="0.25">
      <c r="A20" s="15"/>
      <c r="B20" s="51"/>
      <c r="C20" s="52"/>
      <c r="D20" s="53"/>
      <c r="E20" s="77">
        <f>SUM(E12:E19)</f>
        <v>980</v>
      </c>
      <c r="F20" s="59">
        <f>SUM(F12:F19)</f>
        <v>170.01999999999998</v>
      </c>
      <c r="G20" s="28">
        <f>SUM(G12:G19)</f>
        <v>1049.4000000000001</v>
      </c>
      <c r="H20" s="29">
        <f>SUM(H12:H19)</f>
        <v>31.34</v>
      </c>
      <c r="I20" s="29">
        <f>SUM(I12:I19)</f>
        <v>40.56</v>
      </c>
      <c r="J20" s="30">
        <f>SUM(J12:J19)</f>
        <v>136.10000000000002</v>
      </c>
    </row>
    <row r="21" spans="1:10" ht="15.75" thickBot="1" x14ac:dyDescent="0.3">
      <c r="A21" s="12"/>
      <c r="B21" s="24"/>
      <c r="C21" s="25"/>
      <c r="D21" s="13"/>
      <c r="E21" s="27"/>
      <c r="F21" s="39"/>
      <c r="G21" s="40"/>
      <c r="H21" s="41"/>
      <c r="I21" s="41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2023-12-04T00:30:23Z</dcterms:modified>
</cp:coreProperties>
</file>