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F19" i="1"/>
  <c r="J13" i="1"/>
  <c r="I13" i="1"/>
  <c r="H13" i="1"/>
  <c r="G13" i="1"/>
  <c r="J12" i="1"/>
  <c r="I12" i="1"/>
  <c r="H12" i="1"/>
  <c r="G12" i="1"/>
  <c r="J6" i="1"/>
  <c r="I6" i="1"/>
  <c r="H6" i="1"/>
  <c r="G6" i="1"/>
  <c r="J4" i="1"/>
  <c r="I4" i="1"/>
  <c r="H4" i="1"/>
  <c r="G4" i="1"/>
  <c r="F4" i="1"/>
  <c r="F10" i="1" s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<sst xmlns="http://schemas.openxmlformats.org/spreadsheetml/2006/main" count="56" uniqueCount="46">
  <si>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</si>
  <si>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</si>
  <si>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</si>
  <si>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</si>
  <si>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</si>
  <si>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</si>
  <si>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</si>
  <si>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</si>
  <si>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</si>
  <si>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</si>
  <si>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</si>
  <si>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</si>
  <si>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</si>
  <si>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</si>
  <si>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</si>
  <si>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</si>
  <si>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</si>
  <si>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</si>
  <si>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</si>
  <si>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</si>
  <si>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</si>
  <si>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</si>
  <si>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</si>
  <si>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</si>
  <si>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фрукты</t>
  </si>
  <si>
    <t>акт</t>
  </si>
  <si>
    <t>Апельсин</t>
  </si>
  <si>
    <t>№ 50 сб.1981 г.</t>
  </si>
  <si>
    <t>Икра кабачковая</t>
  </si>
  <si>
    <t>№ 268 сб.2011г.</t>
  </si>
  <si>
    <t>Котлета из говядины</t>
  </si>
  <si>
    <t>гарнир</t>
  </si>
  <si>
    <t>№ 309 сб.2011г.</t>
  </si>
  <si>
    <t>Макаронные изделия отварные</t>
  </si>
  <si>
    <t>№ 54-3гн-2020</t>
  </si>
  <si>
    <t>Чай с сахаром, лимоном</t>
  </si>
  <si>
    <t>Мандарин</t>
  </si>
  <si>
    <t>Т. 32 сб.81г.</t>
  </si>
  <si>
    <t>Перец болгарский</t>
  </si>
  <si>
    <t>№ 99,241 сб.2011г.</t>
  </si>
  <si>
    <t>Суп из овощей с укропом,говяд. отварной</t>
  </si>
  <si>
    <t>2 блюдо</t>
  </si>
  <si>
    <t>№ 395 сб.2011г.</t>
  </si>
  <si>
    <t>Вареники с картофелем,маслом слив.</t>
  </si>
  <si>
    <t>Сок</t>
  </si>
  <si>
    <t>2023-11-15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</si>
</sst>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31" xfId="0" applyFont="1" applyFill="1" applyBorder="1"/>
    <xf numFmtId="0" fontId="1" fillId="2" borderId="12" xfId="0" applyFont="1" applyFill="1" applyBorder="1"/>
    <xf numFmtId="0" fontId="4" fillId="2" borderId="2" xfId="0" applyFont="1" applyFill="1" applyBorder="1"/>
    <xf numFmtId="2" fontId="1" fillId="2" borderId="32" xfId="0" applyNumberFormat="1" applyFont="1" applyFill="1" applyBorder="1" applyAlignment="1">
      <alignment horizontal="left"/>
    </xf>
    <xf numFmtId="0" fontId="4" fillId="2" borderId="23" xfId="0" applyFont="1" applyFill="1" applyBorder="1"/>
    <xf numFmtId="2" fontId="1" fillId="2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6" fillId="0" borderId="33" xfId="0" applyFont="1" applyBorder="1"/>
    <xf numFmtId="0" fontId="4" fillId="2" borderId="34" xfId="2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/>
    <xf numFmtId="164" fontId="4" fillId="2" borderId="34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6" fillId="0" borderId="28" xfId="0" applyFont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34" xfId="0" applyFont="1" applyFill="1" applyBorder="1"/>
    <xf numFmtId="0" fontId="1" fillId="2" borderId="23" xfId="0" applyFont="1" applyFill="1" applyBorder="1"/>
    <xf numFmtId="0" fontId="1" fillId="0" borderId="23" xfId="0" applyFont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0" fontId="4" fillId="2" borderId="2" xfId="2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2" t="s">
        <v>13</v>
      </c>
      <c r="C1" s="83"/>
      <c r="D1" s="84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3" t="s">
        <v>24</v>
      </c>
      <c r="C4" s="56" t="s">
        <v>25</v>
      </c>
      <c r="D4" s="61" t="s">
        <v>26</v>
      </c>
      <c r="E4" s="62">
        <v>394</v>
      </c>
      <c r="F4" s="63">
        <f>0.394*238</f>
        <v>93.772000000000006</v>
      </c>
      <c r="G4" s="64">
        <f>43*3.94</f>
        <v>169.42</v>
      </c>
      <c r="H4" s="64">
        <f>0.9*3.94</f>
        <v>3.5459999999999998</v>
      </c>
      <c r="I4" s="64">
        <f>0.2*3.94</f>
        <v>0.78800000000000003</v>
      </c>
      <c r="J4" s="65">
        <f>0.8*3.94</f>
        <v>3.1520000000000001</v>
      </c>
    </row>
    <row r="5" spans="1:10" x14ac:dyDescent="0.25">
      <c r="A5" s="16"/>
      <c r="B5" s="10" t="s">
        <v>22</v>
      </c>
      <c r="C5" s="37" t="s">
        <v>27</v>
      </c>
      <c r="D5" s="66" t="s">
        <v>28</v>
      </c>
      <c r="E5" s="38">
        <v>100</v>
      </c>
      <c r="F5" s="19">
        <v>16.37</v>
      </c>
      <c r="G5" s="67">
        <v>90</v>
      </c>
      <c r="H5" s="67">
        <v>0</v>
      </c>
      <c r="I5" s="67">
        <v>7</v>
      </c>
      <c r="J5" s="68">
        <v>7</v>
      </c>
    </row>
    <row r="6" spans="1:10" x14ac:dyDescent="0.25">
      <c r="A6" s="16"/>
      <c r="B6" s="54" t="s">
        <v>23</v>
      </c>
      <c r="C6" s="29" t="s">
        <v>29</v>
      </c>
      <c r="D6" s="39" t="s">
        <v>30</v>
      </c>
      <c r="E6" s="11">
        <v>90</v>
      </c>
      <c r="F6" s="19">
        <v>44.43</v>
      </c>
      <c r="G6" s="69">
        <f>271.56</f>
        <v>271.56</v>
      </c>
      <c r="H6" s="69">
        <f>16.44</f>
        <v>16.440000000000001</v>
      </c>
      <c r="I6" s="69">
        <f>16.32</f>
        <v>16.32</v>
      </c>
      <c r="J6" s="69">
        <f>14.6</f>
        <v>14.6</v>
      </c>
    </row>
    <row r="7" spans="1:10" x14ac:dyDescent="0.25">
      <c r="A7" s="16"/>
      <c r="B7" s="44" t="s">
        <v>31</v>
      </c>
      <c r="C7" s="34" t="s">
        <v>32</v>
      </c>
      <c r="D7" s="15" t="s">
        <v>33</v>
      </c>
      <c r="E7" s="11">
        <v>150</v>
      </c>
      <c r="F7" s="20">
        <v>9.44</v>
      </c>
      <c r="G7" s="70">
        <v>202</v>
      </c>
      <c r="H7" s="35">
        <v>5.3</v>
      </c>
      <c r="I7" s="35">
        <v>5.5</v>
      </c>
      <c r="J7" s="35">
        <v>32.700000000000003</v>
      </c>
    </row>
    <row r="8" spans="1:10" x14ac:dyDescent="0.25">
      <c r="A8" s="16"/>
      <c r="B8" s="23" t="s">
        <v>15</v>
      </c>
      <c r="C8" s="58" t="s">
        <v>34</v>
      </c>
      <c r="D8" s="15" t="s">
        <v>35</v>
      </c>
      <c r="E8" s="11">
        <v>207</v>
      </c>
      <c r="F8" s="20">
        <v>3.51</v>
      </c>
      <c r="G8" s="70">
        <v>27.9</v>
      </c>
      <c r="H8" s="70">
        <v>0.3</v>
      </c>
      <c r="I8" s="70">
        <v>0.02</v>
      </c>
      <c r="J8" s="71">
        <v>6.7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48">
        <v>30</v>
      </c>
      <c r="F9" s="2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45"/>
      <c r="C10" s="46"/>
      <c r="D10" s="47"/>
      <c r="E10" s="12">
        <f>SUM(E4:E9)</f>
        <v>971</v>
      </c>
      <c r="F10" s="28">
        <f>SUM(F4:F9)</f>
        <v>170.36199999999999</v>
      </c>
      <c r="G10" s="72">
        <v>771.6</v>
      </c>
      <c r="H10" s="73">
        <v>18.690000000000001</v>
      </c>
      <c r="I10" s="73">
        <v>13.93</v>
      </c>
      <c r="J10" s="74">
        <v>129.1</v>
      </c>
    </row>
    <row r="11" spans="1:10" ht="15.75" thickBot="1" x14ac:dyDescent="0.3">
      <c r="A11" s="13"/>
      <c r="B11" s="25"/>
      <c r="C11" s="26"/>
      <c r="D11" s="14"/>
      <c r="E11" s="30"/>
      <c r="F11" s="40"/>
      <c r="G11" s="41"/>
      <c r="H11" s="42"/>
      <c r="I11" s="42"/>
      <c r="J11" s="43"/>
    </row>
    <row r="12" spans="1:10" x14ac:dyDescent="0.25">
      <c r="A12" s="16" t="s">
        <v>9</v>
      </c>
      <c r="B12" s="53" t="s">
        <v>24</v>
      </c>
      <c r="C12" s="56" t="s">
        <v>25</v>
      </c>
      <c r="D12" s="75" t="s">
        <v>36</v>
      </c>
      <c r="E12" s="62">
        <v>167</v>
      </c>
      <c r="F12" s="63">
        <v>38.409999999999997</v>
      </c>
      <c r="G12" s="64">
        <f>38*1.67</f>
        <v>63.459999999999994</v>
      </c>
      <c r="H12" s="64">
        <f>0.8*1.67</f>
        <v>1.3360000000000001</v>
      </c>
      <c r="I12" s="64">
        <f>0.2*1.67</f>
        <v>0.33400000000000002</v>
      </c>
      <c r="J12" s="65">
        <f>7.5*1.67</f>
        <v>12.524999999999999</v>
      </c>
    </row>
    <row r="13" spans="1:10" x14ac:dyDescent="0.25">
      <c r="A13" s="16"/>
      <c r="B13" s="76" t="s">
        <v>22</v>
      </c>
      <c r="C13" s="77" t="s">
        <v>37</v>
      </c>
      <c r="D13" s="78" t="s">
        <v>38</v>
      </c>
      <c r="E13" s="79">
        <v>80</v>
      </c>
      <c r="F13" s="20">
        <v>23.84</v>
      </c>
      <c r="G13" s="59">
        <f>27*0.75</f>
        <v>20.25</v>
      </c>
      <c r="H13" s="59">
        <f>1.3*0.75</f>
        <v>0.97500000000000009</v>
      </c>
      <c r="I13" s="59">
        <f>0.1*0.75</f>
        <v>7.5000000000000011E-2</v>
      </c>
      <c r="J13" s="60">
        <f>5.3*0.75</f>
        <v>3.9749999999999996</v>
      </c>
    </row>
    <row r="14" spans="1:10" x14ac:dyDescent="0.25">
      <c r="A14" s="16"/>
      <c r="B14" s="10" t="s">
        <v>20</v>
      </c>
      <c r="C14" s="34" t="s">
        <v>39</v>
      </c>
      <c r="D14" s="57" t="s">
        <v>40</v>
      </c>
      <c r="E14" s="38">
        <v>227</v>
      </c>
      <c r="F14" s="19">
        <v>34.18</v>
      </c>
      <c r="G14" s="70">
        <v>146.19999999999999</v>
      </c>
      <c r="H14" s="70">
        <v>8</v>
      </c>
      <c r="I14" s="70">
        <v>8.8000000000000007</v>
      </c>
      <c r="J14" s="71">
        <v>7.3</v>
      </c>
    </row>
    <row r="15" spans="1:10" ht="15.75" x14ac:dyDescent="0.25">
      <c r="A15" s="16"/>
      <c r="B15" s="10" t="s">
        <v>41</v>
      </c>
      <c r="C15" s="34" t="s">
        <v>42</v>
      </c>
      <c r="D15" s="39" t="s">
        <v>43</v>
      </c>
      <c r="E15" s="80">
        <v>210</v>
      </c>
      <c r="F15" s="20">
        <v>52.22</v>
      </c>
      <c r="G15" s="81">
        <v>300.3</v>
      </c>
      <c r="H15" s="81">
        <v>12.16</v>
      </c>
      <c r="I15" s="81">
        <v>5.6</v>
      </c>
      <c r="J15" s="81">
        <v>40.299999999999997</v>
      </c>
    </row>
    <row r="16" spans="1:10" x14ac:dyDescent="0.25">
      <c r="A16" s="16"/>
      <c r="B16" s="44" t="s">
        <v>15</v>
      </c>
      <c r="C16" s="24" t="s">
        <v>18</v>
      </c>
      <c r="D16" s="15" t="s">
        <v>44</v>
      </c>
      <c r="E16" s="12">
        <v>200</v>
      </c>
      <c r="F16" s="20">
        <v>35.6</v>
      </c>
      <c r="G16" s="35">
        <v>90</v>
      </c>
      <c r="H16" s="35">
        <v>0</v>
      </c>
      <c r="I16" s="35">
        <v>0</v>
      </c>
      <c r="J16" s="36">
        <v>24</v>
      </c>
    </row>
    <row r="17" spans="1:10" x14ac:dyDescent="0.25">
      <c r="A17" s="16"/>
      <c r="B17" s="23" t="s">
        <v>17</v>
      </c>
      <c r="C17" s="24" t="s">
        <v>18</v>
      </c>
      <c r="D17" s="15" t="s">
        <v>19</v>
      </c>
      <c r="E17" s="12">
        <v>30</v>
      </c>
      <c r="F17" s="18">
        <v>2.84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16"/>
      <c r="B18" s="23" t="s">
        <v>17</v>
      </c>
      <c r="C18" s="29" t="s">
        <v>18</v>
      </c>
      <c r="D18" s="55" t="s">
        <v>21</v>
      </c>
      <c r="E18" s="48">
        <v>30</v>
      </c>
      <c r="F18" s="28">
        <v>2.81</v>
      </c>
      <c r="G18" s="49">
        <v>57</v>
      </c>
      <c r="H18" s="50">
        <v>1.8</v>
      </c>
      <c r="I18" s="50">
        <v>0.3</v>
      </c>
      <c r="J18" s="51">
        <v>11.4</v>
      </c>
    </row>
    <row r="19" spans="1:10" x14ac:dyDescent="0.25">
      <c r="A19" s="16"/>
      <c r="B19" s="45"/>
      <c r="C19" s="46"/>
      <c r="D19" s="47"/>
      <c r="E19" s="48">
        <f>SUM(E12:E18)</f>
        <v>944</v>
      </c>
      <c r="F19" s="52">
        <f>SUM(F12:F18)</f>
        <v>189.9</v>
      </c>
      <c r="G19" s="31">
        <v>1193.7</v>
      </c>
      <c r="H19" s="32">
        <v>39.4</v>
      </c>
      <c r="I19" s="32">
        <v>44.9</v>
      </c>
      <c r="J19" s="33">
        <v>153.80000000000001</v>
      </c>
    </row>
    <row r="20" spans="1:10" ht="15.75" thickBot="1" x14ac:dyDescent="0.3">
      <c r="A20" s="13"/>
      <c r="B20" s="25"/>
      <c r="C20" s="26"/>
      <c r="D20" s="14"/>
      <c r="E20" s="30"/>
      <c r="F20" s="40"/>
      <c r="G20" s="41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2023-11-14T21:47:43Z</dcterms:modified>
</cp:coreProperties>
</file>