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/>
  <c r="J11" i="1" l="1"/>
  <c r="G11" i="1"/>
  <c r="F11" i="1"/>
  <c r="J10" i="1"/>
  <c r="J15" i="1" s="1"/>
  <c r="I10" i="1"/>
  <c r="I15" i="1" s="1"/>
  <c r="H10" i="1"/>
  <c r="H15" i="1" s="1"/>
  <c r="G10" i="1"/>
  <c r="G15" i="1" s="1"/>
  <c r="F10" i="1"/>
  <c r="F15" i="1" s="1"/>
  <c r="F8" i="1"/>
  <c r="J6" i="1"/>
  <c r="J5" i="1"/>
  <c r="I5" i="1"/>
  <c r="J4" i="1"/>
  <c r="J8" i="1" s="1"/>
  <c r="I4" i="1"/>
  <c r="I8" i="1" s="1"/>
  <c r="H4" i="1"/>
  <c r="H8" i="1" s="1"/>
  <c r="G4" i="1"/>
  <c r="G8" i="1" s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<sst xmlns="http://schemas.openxmlformats.org/spreadsheetml/2006/main" count="44" uniqueCount="39">
  <si>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</si>
  <si>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</si>
  <si>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</si>
  <si>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</si>
  <si>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</si>
  <si>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</si>
  <si>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</si>
  <si>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</si>
  <si>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</si>
  <si>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</si>
  <si>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</si>
  <si>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</si>
  <si>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</si>
  <si>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</si>
  <si>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</si>
  <si>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</si>
  <si>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</si>
  <si>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</si>
  <si>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</si>
  <si>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</si>
  <si>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</si>
  <si>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гор.блюдо</t>
  </si>
  <si>
    <t>Т.32 сб.1981 г.</t>
  </si>
  <si>
    <t>2 блюдо</t>
  </si>
  <si>
    <t>№ 54-3гн-2020</t>
  </si>
  <si>
    <t>Чай с сахаром, лимоном</t>
  </si>
  <si>
    <t>фрукты</t>
  </si>
  <si>
    <t>акт</t>
  </si>
  <si>
    <t>2023-10-05</t>
  </si>
  <si>
    <t>сладкое</t>
  </si>
  <si>
    <t>Биойогурт</t>
  </si>
  <si>
    <t>№ 223 сб.2011г.</t>
  </si>
  <si>
    <t>Запеканка из творога со сметаной</t>
  </si>
  <si>
    <t>№ 54-2гн-2020</t>
  </si>
  <si>
    <t>Чай с сахаром</t>
  </si>
  <si>
    <t>Слива</t>
  </si>
  <si>
    <t>Огурец консервированный</t>
  </si>
  <si>
    <t>№ 392 сб.2011г.</t>
  </si>
  <si>
    <t>Пельмени отварные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</si>
</sst>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9" xfId="1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left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27" xfId="0" applyFont="1" applyBorder="1"/>
    <xf numFmtId="0" fontId="4" fillId="0" borderId="29" xfId="0" applyFont="1" applyBorder="1"/>
    <xf numFmtId="0" fontId="1" fillId="2" borderId="26" xfId="0" applyFont="1" applyFill="1" applyBorder="1"/>
    <xf numFmtId="0" fontId="1" fillId="0" borderId="13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30" xfId="0" applyFont="1" applyFill="1" applyBorder="1"/>
    <xf numFmtId="0" fontId="1" fillId="2" borderId="31" xfId="0" applyFont="1" applyFill="1" applyBorder="1"/>
    <xf numFmtId="0" fontId="4" fillId="2" borderId="20" xfId="1" applyFont="1" applyFill="1" applyBorder="1"/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left"/>
    </xf>
    <xf numFmtId="0" fontId="4" fillId="0" borderId="1" xfId="0" applyFont="1" applyBorder="1"/>
    <xf numFmtId="164" fontId="4" fillId="2" borderId="21" xfId="0" applyNumberFormat="1" applyFont="1" applyFill="1" applyBorder="1" applyAlignment="1">
      <alignment vertical="center"/>
    </xf>
    <xf numFmtId="0" fontId="1" fillId="0" borderId="28" xfId="0" applyFont="1" applyBorder="1"/>
    <xf numFmtId="164" fontId="4" fillId="2" borderId="32" xfId="0" applyNumberFormat="1" applyFont="1" applyFill="1" applyBorder="1" applyAlignment="1"/>
    <xf numFmtId="164" fontId="4" fillId="2" borderId="29" xfId="0" applyNumberFormat="1" applyFont="1" applyFill="1" applyBorder="1" applyAlignment="1"/>
    <xf numFmtId="164" fontId="4" fillId="2" borderId="34" xfId="0" applyNumberFormat="1" applyFont="1" applyFill="1" applyBorder="1" applyAlignment="1"/>
    <xf numFmtId="164" fontId="4" fillId="2" borderId="35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3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90" zoomScaleNormal="9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3" t="s">
        <v>13</v>
      </c>
      <c r="C1" s="74"/>
      <c r="D1" s="75"/>
      <c r="E1" s="1" t="s">
        <v>10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10" t="s">
        <v>29</v>
      </c>
      <c r="C4" s="24" t="s">
        <v>18</v>
      </c>
      <c r="D4" s="57" t="s">
        <v>30</v>
      </c>
      <c r="E4" s="39">
        <v>450</v>
      </c>
      <c r="F4" s="58">
        <v>100.35</v>
      </c>
      <c r="G4" s="59">
        <f>57*4.5</f>
        <v>256.5</v>
      </c>
      <c r="H4" s="59">
        <f>3.3*4.5</f>
        <v>14.85</v>
      </c>
      <c r="I4" s="59">
        <f>2.5*4.5</f>
        <v>11.25</v>
      </c>
      <c r="J4" s="60">
        <f>5.3*4.5</f>
        <v>23.849999999999998</v>
      </c>
    </row>
    <row r="5" spans="1:10" x14ac:dyDescent="0.25">
      <c r="A5" s="16"/>
      <c r="B5" s="33" t="s">
        <v>21</v>
      </c>
      <c r="C5" s="47" t="s">
        <v>31</v>
      </c>
      <c r="D5" s="57" t="s">
        <v>32</v>
      </c>
      <c r="E5" s="39">
        <v>190</v>
      </c>
      <c r="F5" s="19">
        <v>108.15</v>
      </c>
      <c r="G5" s="61">
        <v>356.3</v>
      </c>
      <c r="H5" s="61">
        <v>22.2</v>
      </c>
      <c r="I5" s="61">
        <f>13.7+1.37</f>
        <v>15.07</v>
      </c>
      <c r="J5" s="62">
        <f>29.9+2.99</f>
        <v>32.89</v>
      </c>
    </row>
    <row r="6" spans="1:10" x14ac:dyDescent="0.25">
      <c r="A6" s="16"/>
      <c r="B6" s="48" t="s">
        <v>15</v>
      </c>
      <c r="C6" s="63" t="s">
        <v>33</v>
      </c>
      <c r="D6" s="64" t="s">
        <v>34</v>
      </c>
      <c r="E6" s="11">
        <v>200</v>
      </c>
      <c r="F6" s="20">
        <v>1.47</v>
      </c>
      <c r="G6" s="34">
        <v>27.9</v>
      </c>
      <c r="H6" s="34">
        <v>0.3</v>
      </c>
      <c r="I6" s="34">
        <v>0.02</v>
      </c>
      <c r="J6" s="35">
        <f>6.7/0.21*0.16</f>
        <v>5.1047619047619053</v>
      </c>
    </row>
    <row r="7" spans="1:10" x14ac:dyDescent="0.25">
      <c r="A7" s="27"/>
      <c r="B7" s="23" t="s">
        <v>17</v>
      </c>
      <c r="C7" s="24" t="s">
        <v>18</v>
      </c>
      <c r="D7" s="15" t="s">
        <v>19</v>
      </c>
      <c r="E7" s="12">
        <v>30</v>
      </c>
      <c r="F7" s="18">
        <v>2.84</v>
      </c>
      <c r="G7" s="21">
        <v>63</v>
      </c>
      <c r="H7" s="21">
        <v>1.8</v>
      </c>
      <c r="I7" s="21">
        <v>0.3</v>
      </c>
      <c r="J7" s="22">
        <v>12.9</v>
      </c>
    </row>
    <row r="8" spans="1:10" x14ac:dyDescent="0.25">
      <c r="A8" s="27"/>
      <c r="B8" s="50"/>
      <c r="C8" s="51"/>
      <c r="D8" s="52"/>
      <c r="E8" s="12">
        <f>SUM(E4:E7)</f>
        <v>870</v>
      </c>
      <c r="F8" s="28">
        <f>SUM(F4:F7)</f>
        <v>212.81</v>
      </c>
      <c r="G8" s="65">
        <f>SUM(G4:G7)</f>
        <v>703.69999999999993</v>
      </c>
      <c r="H8" s="53">
        <f>SUM(H4:H7)</f>
        <v>39.149999999999991</v>
      </c>
      <c r="I8" s="53">
        <f>SUM(I4:I7)</f>
        <v>26.64</v>
      </c>
      <c r="J8" s="54">
        <f>SUM(J4:J7)</f>
        <v>74.744761904761901</v>
      </c>
    </row>
    <row r="9" spans="1:10" ht="15.75" thickBot="1" x14ac:dyDescent="0.3">
      <c r="A9" s="13"/>
      <c r="B9" s="25"/>
      <c r="C9" s="26"/>
      <c r="D9" s="14"/>
      <c r="E9" s="29"/>
      <c r="F9" s="41"/>
      <c r="G9" s="42"/>
      <c r="H9" s="43"/>
      <c r="I9" s="43"/>
      <c r="J9" s="44"/>
    </row>
    <row r="10" spans="1:10" x14ac:dyDescent="0.25">
      <c r="A10" s="16" t="s">
        <v>9</v>
      </c>
      <c r="B10" s="45" t="s">
        <v>26</v>
      </c>
      <c r="C10" s="66" t="s">
        <v>27</v>
      </c>
      <c r="D10" s="46" t="s">
        <v>35</v>
      </c>
      <c r="E10" s="37">
        <v>120</v>
      </c>
      <c r="F10" s="36">
        <f>0.12*210</f>
        <v>25.2</v>
      </c>
      <c r="G10" s="67">
        <f>49*1.2</f>
        <v>58.8</v>
      </c>
      <c r="H10" s="68">
        <f>0.8*1.2</f>
        <v>0.96</v>
      </c>
      <c r="I10" s="68">
        <f>0.3*1.2</f>
        <v>0.36</v>
      </c>
      <c r="J10" s="69">
        <f>9.6*1.2</f>
        <v>11.52</v>
      </c>
    </row>
    <row r="11" spans="1:10" x14ac:dyDescent="0.25">
      <c r="A11" s="16"/>
      <c r="B11" s="10" t="s">
        <v>20</v>
      </c>
      <c r="C11" s="38" t="s">
        <v>22</v>
      </c>
      <c r="D11" s="64" t="s">
        <v>36</v>
      </c>
      <c r="E11" s="11">
        <v>50</v>
      </c>
      <c r="F11" s="19">
        <f>9.1*1.82</f>
        <v>16.562000000000001</v>
      </c>
      <c r="G11" s="70">
        <f>12*0.5</f>
        <v>6</v>
      </c>
      <c r="H11" s="71">
        <v>0</v>
      </c>
      <c r="I11" s="71">
        <v>0</v>
      </c>
      <c r="J11" s="72">
        <f>3*0.5</f>
        <v>1.5</v>
      </c>
    </row>
    <row r="12" spans="1:10" x14ac:dyDescent="0.25">
      <c r="A12" s="16"/>
      <c r="B12" s="33" t="s">
        <v>23</v>
      </c>
      <c r="C12" s="47" t="s">
        <v>37</v>
      </c>
      <c r="D12" s="15" t="s">
        <v>38</v>
      </c>
      <c r="E12" s="11">
        <v>210</v>
      </c>
      <c r="F12" s="20">
        <v>61.31</v>
      </c>
      <c r="G12" s="49">
        <v>341</v>
      </c>
      <c r="H12" s="34">
        <v>12.8</v>
      </c>
      <c r="I12" s="34">
        <v>12.45</v>
      </c>
      <c r="J12" s="35">
        <v>36.049999999999997</v>
      </c>
    </row>
    <row r="13" spans="1:10" x14ac:dyDescent="0.25">
      <c r="A13" s="16"/>
      <c r="B13" s="23" t="s">
        <v>15</v>
      </c>
      <c r="C13" s="40" t="s">
        <v>24</v>
      </c>
      <c r="D13" s="15" t="s">
        <v>25</v>
      </c>
      <c r="E13" s="11">
        <v>207</v>
      </c>
      <c r="F13" s="20">
        <v>3.35</v>
      </c>
      <c r="G13" s="34">
        <v>27.9</v>
      </c>
      <c r="H13" s="34">
        <v>0.3</v>
      </c>
      <c r="I13" s="34">
        <v>0.02</v>
      </c>
      <c r="J13" s="35">
        <v>6.7</v>
      </c>
    </row>
    <row r="14" spans="1:10" x14ac:dyDescent="0.25">
      <c r="A14" s="16"/>
      <c r="B14" s="23" t="s">
        <v>17</v>
      </c>
      <c r="C14" s="24" t="s">
        <v>18</v>
      </c>
      <c r="D14" s="15" t="s">
        <v>19</v>
      </c>
      <c r="E14" s="12">
        <v>30</v>
      </c>
      <c r="F14" s="18">
        <v>2.84</v>
      </c>
      <c r="G14" s="21">
        <v>63</v>
      </c>
      <c r="H14" s="21">
        <v>1.8</v>
      </c>
      <c r="I14" s="21">
        <v>0.3</v>
      </c>
      <c r="J14" s="22">
        <v>12.9</v>
      </c>
    </row>
    <row r="15" spans="1:10" x14ac:dyDescent="0.25">
      <c r="A15" s="27"/>
      <c r="B15" s="50"/>
      <c r="C15" s="51"/>
      <c r="D15" s="52"/>
      <c r="E15" s="55">
        <f>SUM(E10:E14)</f>
        <v>617</v>
      </c>
      <c r="F15" s="56">
        <f>SUM(F9:F14)</f>
        <v>109.262</v>
      </c>
      <c r="G15" s="30">
        <f>SUM(G9:G14)</f>
        <v>496.7</v>
      </c>
      <c r="H15" s="31">
        <f>SUM(H9:H14)</f>
        <v>15.860000000000003</v>
      </c>
      <c r="I15" s="31">
        <f>SUM(I9:I14)</f>
        <v>13.129999999999999</v>
      </c>
      <c r="J15" s="32">
        <f>SUM(J9:J14)</f>
        <v>68.67</v>
      </c>
    </row>
    <row r="16" spans="1:10" ht="15.75" thickBot="1" x14ac:dyDescent="0.3">
      <c r="A16" s="13"/>
      <c r="B16" s="25"/>
      <c r="C16" s="26"/>
      <c r="D16" s="14"/>
      <c r="E16" s="29"/>
      <c r="F16" s="41"/>
      <c r="G16" s="42"/>
      <c r="H16" s="43"/>
      <c r="I16" s="43"/>
      <c r="J16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2023-10-04T21:48:15Z</dcterms:modified>
</cp:coreProperties>
</file>