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160" windowHeight="7030"/>
  </bookViews>
  <sheets>
    <sheet name="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9" i="3"/>
  <c r="J17" i="3"/>
  <c r="I17" i="3"/>
  <c r="J15" i="3"/>
  <c r="I15" i="3"/>
  <c r="H15" i="3"/>
  <c r="G15" i="3"/>
  <c r="F15" i="3"/>
  <c r="F17" i="3" s="1"/>
  <c r="J13" i="3"/>
  <c r="I13" i="3"/>
  <c r="H13" i="3"/>
  <c r="H17" i="3" s="1"/>
  <c r="G13" i="3"/>
  <c r="G17" i="3" s="1"/>
  <c r="G9" i="3"/>
  <c r="F9" i="3"/>
  <c r="J7" i="3"/>
  <c r="J9" i="3" s="1"/>
  <c r="I7" i="3"/>
  <c r="I9" i="3" s="1"/>
  <c r="H7" i="3"/>
  <c r="H9" i="3" s="1"/>
  <c r="G7" i="3"/>
  <c r="F7" i="3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<sst xmlns="http://schemas.openxmlformats.org/spreadsheetml/2006/main" count="50" uniqueCount="41">
  <si>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</si>
  <si>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</si>
  <si>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</si>
  <si>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</si>
  <si>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</si>
  <si>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</si>
  <si>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</si>
  <si>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</si>
  <si>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</si>
  <si>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</si>
  <si>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</si>
  <si>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</si>
  <si>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</si>
  <si>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</si>
  <si>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</si>
  <si>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</si>
  <si>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</si>
  <si>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</si>
  <si>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</si>
  <si>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</si>
  <si>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</si>
  <si>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</si>
  <si>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</si>
  <si>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№ 234 сб.2011г.</t>
  </si>
  <si>
    <t>Котлета рыбная</t>
  </si>
  <si>
    <t>гарнир</t>
  </si>
  <si>
    <t>2024-04-27</t>
  </si>
  <si>
    <t>№ 312 сб.2011г.</t>
  </si>
  <si>
    <t>Картофельное пюре</t>
  </si>
  <si>
    <t>КО</t>
  </si>
  <si>
    <t>Сок</t>
  </si>
  <si>
    <t>сладкое</t>
  </si>
  <si>
    <t>Печенье</t>
  </si>
  <si>
    <t>№ 102 сб.2011г.</t>
  </si>
  <si>
    <t>Суп картоф. с горохом, свининой отварной</t>
  </si>
  <si>
    <t>№ 703 сб. 1981г.</t>
  </si>
  <si>
    <t>Птица тушёная в соусе</t>
  </si>
  <si>
    <t>№ 302 сб.2011г.</t>
  </si>
  <si>
    <t>Каша гречневая</t>
  </si>
  <si>
    <t>№ 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</si>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</sst>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2" borderId="18" xfId="0" applyFont="1" applyFill="1" applyBorder="1"/>
    <xf numFmtId="0" fontId="5" fillId="0" borderId="19" xfId="0" applyFont="1" applyBorder="1"/>
    <xf numFmtId="0" fontId="4" fillId="2" borderId="18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4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7" xfId="0" applyFont="1" applyFill="1" applyBorder="1"/>
    <xf numFmtId="0" fontId="4" fillId="2" borderId="25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2" borderId="27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3" xfId="0" applyFont="1" applyFill="1" applyBorder="1"/>
    <xf numFmtId="0" fontId="5" fillId="0" borderId="29" xfId="0" applyFont="1" applyBorder="1"/>
    <xf numFmtId="0" fontId="5" fillId="0" borderId="28" xfId="0" applyFont="1" applyBorder="1"/>
    <xf numFmtId="0" fontId="4" fillId="0" borderId="18" xfId="0" applyFont="1" applyBorder="1"/>
    <xf numFmtId="0" fontId="1" fillId="2" borderId="30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1" fillId="2" borderId="17" xfId="0" applyFont="1" applyFill="1" applyBorder="1"/>
    <xf numFmtId="0" fontId="1" fillId="0" borderId="17" xfId="0" applyFont="1" applyBorder="1"/>
    <xf numFmtId="0" fontId="4" fillId="2" borderId="21" xfId="0" applyFont="1" applyFill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28" xfId="0" applyFont="1" applyBorder="1"/>
    <xf numFmtId="0" fontId="4" fillId="2" borderId="24" xfId="0" applyFont="1" applyFill="1" applyBorder="1"/>
    <xf numFmtId="0" fontId="1" fillId="2" borderId="32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0" borderId="30" xfId="0" applyFont="1" applyBorder="1"/>
    <xf numFmtId="0" fontId="1" fillId="2" borderId="3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7" xfId="1" applyFont="1" applyFill="1" applyBorder="1"/>
    <xf numFmtId="0" fontId="4" fillId="2" borderId="34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2" borderId="35" xfId="0" applyFont="1" applyFill="1" applyBorder="1"/>
    <xf numFmtId="0" fontId="1" fillId="2" borderId="7" xfId="0" applyFont="1" applyFill="1" applyBorder="1"/>
    <xf numFmtId="0" fontId="1" fillId="2" borderId="31" xfId="0" applyFont="1" applyFill="1" applyBorder="1"/>
    <xf numFmtId="164" fontId="4" fillId="0" borderId="33" xfId="0" applyNumberFormat="1" applyFont="1" applyFill="1" applyBorder="1" applyAlignment="1">
      <alignment horizontal="right"/>
    </xf>
    <xf numFmtId="2" fontId="1" fillId="0" borderId="30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36" xfId="2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left"/>
    </xf>
    <xf numFmtId="0" fontId="4" fillId="2" borderId="37" xfId="0" applyFont="1" applyFill="1" applyBorder="1"/>
    <xf numFmtId="0" fontId="1" fillId="2" borderId="20" xfId="0" applyFont="1" applyFill="1" applyBorder="1" applyAlignment="1">
      <alignment horizontal="center"/>
    </xf>
    <xf numFmtId="0" fontId="4" fillId="2" borderId="38" xfId="1" applyFont="1" applyFill="1" applyBorder="1"/>
    <xf numFmtId="0" fontId="1" fillId="2" borderId="23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zoomScaleNormal="100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60" t="s">
        <v>20</v>
      </c>
      <c r="C1" s="61"/>
      <c r="D1" s="62"/>
      <c r="E1" s="1" t="s">
        <v>10</v>
      </c>
      <c r="F1" s="2"/>
      <c r="G1" s="1"/>
      <c r="H1" s="1"/>
      <c r="I1" s="1" t="s">
        <v>1</v>
      </c>
      <c r="J1" s="43" t="s">
        <v>26</v>
      </c>
      <c r="K1" s="44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46" t="s">
        <v>18</v>
      </c>
      <c r="C4" s="16" t="s">
        <v>23</v>
      </c>
      <c r="D4" s="41" t="s">
        <v>24</v>
      </c>
      <c r="E4" s="11">
        <v>90</v>
      </c>
      <c r="F4" s="29">
        <v>34.5</v>
      </c>
      <c r="G4" s="13">
        <v>198.9</v>
      </c>
      <c r="H4" s="13">
        <v>15.8</v>
      </c>
      <c r="I4" s="13">
        <v>6.1</v>
      </c>
      <c r="J4" s="14">
        <v>3.87</v>
      </c>
    </row>
    <row r="5" spans="1:11" x14ac:dyDescent="0.35">
      <c r="A5" s="10"/>
      <c r="B5" s="55" t="s">
        <v>25</v>
      </c>
      <c r="C5" s="15" t="s">
        <v>27</v>
      </c>
      <c r="D5" s="18" t="s">
        <v>28</v>
      </c>
      <c r="E5" s="11">
        <v>150</v>
      </c>
      <c r="F5" s="12">
        <v>21.07</v>
      </c>
      <c r="G5" s="13">
        <v>150</v>
      </c>
      <c r="H5" s="13">
        <v>2.9</v>
      </c>
      <c r="I5" s="13">
        <v>5.6</v>
      </c>
      <c r="J5" s="14">
        <v>20</v>
      </c>
    </row>
    <row r="6" spans="1:11" x14ac:dyDescent="0.35">
      <c r="A6" s="10"/>
      <c r="B6" s="15" t="s">
        <v>13</v>
      </c>
      <c r="C6" s="15" t="s">
        <v>29</v>
      </c>
      <c r="D6" s="63" t="s">
        <v>30</v>
      </c>
      <c r="E6" s="64">
        <v>200</v>
      </c>
      <c r="F6" s="19">
        <v>36.200000000000003</v>
      </c>
      <c r="G6" s="13">
        <v>105.22</v>
      </c>
      <c r="H6" s="65">
        <v>0.2</v>
      </c>
      <c r="I6" s="65">
        <v>0</v>
      </c>
      <c r="J6" s="59">
        <v>25.73</v>
      </c>
    </row>
    <row r="7" spans="1:11" x14ac:dyDescent="0.35">
      <c r="A7" s="10"/>
      <c r="B7" s="16" t="s">
        <v>31</v>
      </c>
      <c r="C7" s="16" t="s">
        <v>15</v>
      </c>
      <c r="D7" s="66" t="s">
        <v>32</v>
      </c>
      <c r="E7" s="11">
        <v>100</v>
      </c>
      <c r="F7" s="12">
        <f>0.05*239*2</f>
        <v>23.900000000000002</v>
      </c>
      <c r="G7" s="13">
        <f>417</f>
        <v>417</v>
      </c>
      <c r="H7" s="13">
        <f>7.5</f>
        <v>7.5</v>
      </c>
      <c r="I7" s="13">
        <f>9.8</f>
        <v>9.8000000000000007</v>
      </c>
      <c r="J7" s="14">
        <f>74.4*0.5</f>
        <v>37.200000000000003</v>
      </c>
    </row>
    <row r="8" spans="1:11" x14ac:dyDescent="0.35">
      <c r="A8" s="17"/>
      <c r="B8" s="16" t="s">
        <v>14</v>
      </c>
      <c r="C8" s="67" t="s">
        <v>15</v>
      </c>
      <c r="D8" s="18" t="s">
        <v>16</v>
      </c>
      <c r="E8" s="56">
        <v>30</v>
      </c>
      <c r="F8" s="19">
        <v>2.84</v>
      </c>
      <c r="G8" s="20">
        <v>63</v>
      </c>
      <c r="H8" s="20">
        <v>1.8</v>
      </c>
      <c r="I8" s="20">
        <v>0.3</v>
      </c>
      <c r="J8" s="21">
        <v>12.9</v>
      </c>
    </row>
    <row r="9" spans="1:11" x14ac:dyDescent="0.35">
      <c r="A9" s="17"/>
      <c r="B9" s="22"/>
      <c r="C9" s="23"/>
      <c r="D9" s="47"/>
      <c r="E9" s="35">
        <f>SUM(E4:E8)</f>
        <v>570</v>
      </c>
      <c r="F9" s="48">
        <f>SUM(F4:F8)</f>
        <v>118.51000000000002</v>
      </c>
      <c r="G9" s="49">
        <f>SUM(G4:G8)</f>
        <v>934.12</v>
      </c>
      <c r="H9" s="49">
        <f>SUM(H4:H8)</f>
        <v>28.2</v>
      </c>
      <c r="I9" s="49">
        <f>SUM(I4:I8)</f>
        <v>21.8</v>
      </c>
      <c r="J9" s="50">
        <f>SUM(J4:J8)</f>
        <v>99.700000000000017</v>
      </c>
    </row>
    <row r="10" spans="1:11" ht="15" thickBot="1" x14ac:dyDescent="0.4">
      <c r="A10" s="51"/>
      <c r="B10" s="38"/>
      <c r="C10" s="24"/>
      <c r="D10" s="52"/>
      <c r="E10" s="53"/>
      <c r="F10" s="54"/>
      <c r="G10" s="25"/>
      <c r="H10" s="25"/>
      <c r="I10" s="25"/>
      <c r="J10" s="26"/>
    </row>
    <row r="11" spans="1:11" x14ac:dyDescent="0.35">
      <c r="A11" s="39" t="s">
        <v>9</v>
      </c>
      <c r="B11" s="68" t="s">
        <v>17</v>
      </c>
      <c r="C11" s="45" t="s">
        <v>33</v>
      </c>
      <c r="D11" s="27" t="s">
        <v>34</v>
      </c>
      <c r="E11" s="28">
        <v>213</v>
      </c>
      <c r="F11" s="29">
        <v>17.27</v>
      </c>
      <c r="G11" s="57">
        <v>118.9</v>
      </c>
      <c r="H11" s="57">
        <v>5.2</v>
      </c>
      <c r="I11" s="57">
        <v>5.0999999999999996</v>
      </c>
      <c r="J11" s="69">
        <v>13.2</v>
      </c>
    </row>
    <row r="12" spans="1:11" x14ac:dyDescent="0.35">
      <c r="A12" s="10"/>
      <c r="B12" s="68" t="s">
        <v>19</v>
      </c>
      <c r="C12" s="70" t="s">
        <v>35</v>
      </c>
      <c r="D12" s="18" t="s">
        <v>36</v>
      </c>
      <c r="E12" s="11">
        <v>165</v>
      </c>
      <c r="F12" s="12">
        <v>62.25</v>
      </c>
      <c r="G12" s="58">
        <v>212.9</v>
      </c>
      <c r="H12" s="58">
        <v>13.5</v>
      </c>
      <c r="I12" s="58">
        <v>13.5</v>
      </c>
      <c r="J12" s="71">
        <v>8.1</v>
      </c>
    </row>
    <row r="13" spans="1:11" x14ac:dyDescent="0.35">
      <c r="A13" s="10"/>
      <c r="B13" s="55" t="s">
        <v>25</v>
      </c>
      <c r="C13" s="15" t="s">
        <v>37</v>
      </c>
      <c r="D13" s="18" t="s">
        <v>38</v>
      </c>
      <c r="E13" s="72">
        <v>150</v>
      </c>
      <c r="F13" s="12">
        <v>6.55</v>
      </c>
      <c r="G13" s="13">
        <f>1625*0.1</f>
        <v>162.5</v>
      </c>
      <c r="H13" s="13">
        <f>57.32*0.1</f>
        <v>5.7320000000000002</v>
      </c>
      <c r="I13" s="13">
        <f>40.62*0.1</f>
        <v>4.0620000000000003</v>
      </c>
      <c r="J13" s="14">
        <f>257.61*0.1</f>
        <v>25.761000000000003</v>
      </c>
    </row>
    <row r="14" spans="1:11" x14ac:dyDescent="0.35">
      <c r="A14" s="10"/>
      <c r="B14" s="55" t="s">
        <v>13</v>
      </c>
      <c r="C14" s="73" t="s">
        <v>39</v>
      </c>
      <c r="D14" s="41" t="s">
        <v>40</v>
      </c>
      <c r="E14" s="11">
        <v>200</v>
      </c>
      <c r="F14" s="12">
        <v>1.46</v>
      </c>
      <c r="G14" s="36">
        <v>26.8</v>
      </c>
      <c r="H14" s="36">
        <v>0.2</v>
      </c>
      <c r="I14" s="36">
        <v>0.02</v>
      </c>
      <c r="J14" s="37">
        <v>6.5</v>
      </c>
    </row>
    <row r="15" spans="1:11" x14ac:dyDescent="0.35">
      <c r="A15" s="10"/>
      <c r="B15" s="16" t="s">
        <v>31</v>
      </c>
      <c r="C15" s="16" t="s">
        <v>15</v>
      </c>
      <c r="D15" s="66" t="s">
        <v>32</v>
      </c>
      <c r="E15" s="11">
        <v>35</v>
      </c>
      <c r="F15" s="12">
        <f>0.035*239</f>
        <v>8.3650000000000002</v>
      </c>
      <c r="G15" s="13">
        <f>417*0.5</f>
        <v>208.5</v>
      </c>
      <c r="H15" s="13">
        <f>7.5*0.5</f>
        <v>3.75</v>
      </c>
      <c r="I15" s="13">
        <f>9.8*0.5</f>
        <v>4.9000000000000004</v>
      </c>
      <c r="J15" s="14">
        <f>74.4*0.5</f>
        <v>37.200000000000003</v>
      </c>
    </row>
    <row r="16" spans="1:11" x14ac:dyDescent="0.35">
      <c r="A16" s="10"/>
      <c r="B16" s="42" t="s">
        <v>14</v>
      </c>
      <c r="C16" s="16" t="s">
        <v>15</v>
      </c>
      <c r="D16" s="18" t="s">
        <v>16</v>
      </c>
      <c r="E16" s="56">
        <v>30</v>
      </c>
      <c r="F16" s="19">
        <v>2.84</v>
      </c>
      <c r="G16" s="20">
        <v>63</v>
      </c>
      <c r="H16" s="20">
        <v>1.8</v>
      </c>
      <c r="I16" s="20">
        <v>0.3</v>
      </c>
      <c r="J16" s="21">
        <v>12.9</v>
      </c>
    </row>
    <row r="17" spans="1:10" x14ac:dyDescent="0.35">
      <c r="A17" s="17"/>
      <c r="B17" s="22"/>
      <c r="C17" s="23"/>
      <c r="D17" s="74"/>
      <c r="E17" s="75">
        <f>SUM(E11:E16)</f>
        <v>793</v>
      </c>
      <c r="F17" s="19">
        <f>SUM(F11:F16)</f>
        <v>98.734999999999985</v>
      </c>
      <c r="G17" s="30">
        <f>SUM(G11:G16)</f>
        <v>792.6</v>
      </c>
      <c r="H17" s="30">
        <f>SUM(H11:H16)</f>
        <v>30.181999999999999</v>
      </c>
      <c r="I17" s="31">
        <f>SUM(I11:I16)</f>
        <v>27.882000000000001</v>
      </c>
      <c r="J17" s="32">
        <f>SUM(J11:J16)</f>
        <v>103.661</v>
      </c>
    </row>
    <row r="18" spans="1:10" ht="15" thickBot="1" x14ac:dyDescent="0.4">
      <c r="A18" s="40"/>
      <c r="B18" s="38"/>
      <c r="C18" s="24"/>
      <c r="D18" s="76"/>
      <c r="E18" s="77"/>
      <c r="F18" s="33"/>
      <c r="G18" s="34"/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2024-04-26T03:48:54Z</dcterms:modified>
</cp:coreProperties>
</file>