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18" i="1"/>
  <c r="E9" i="1"/>
  <c r="F18" i="1"/>
  <c r="J14" i="1"/>
  <c r="I14" i="1"/>
  <c r="I18" i="1" s="1"/>
  <c r="H14" i="1"/>
  <c r="G14" i="1"/>
  <c r="J11" i="1"/>
  <c r="J18" i="1" s="1"/>
  <c r="H11" i="1"/>
  <c r="H18" i="1" s="1"/>
  <c r="G11" i="1"/>
  <c r="G18" i="1" s="1"/>
  <c r="F9" i="1"/>
  <c r="J7" i="1"/>
  <c r="I7" i="1"/>
  <c r="H7" i="1"/>
  <c r="G7" i="1"/>
  <c r="J5" i="1"/>
  <c r="I5" i="1"/>
  <c r="G5" i="1"/>
  <c r="G9" i="1" s="1"/>
  <c r="J4" i="1"/>
  <c r="J9" i="1" s="1"/>
  <c r="I4" i="1"/>
  <c r="I9" i="1" s="1"/>
  <c r="H4" i="1"/>
  <c r="H9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<sst xmlns="http://schemas.openxmlformats.org/spreadsheetml/2006/main" count="53" uniqueCount="45">
  <si>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</si>
  <si>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</si>
  <si>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</si>
  <si>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</si>
  <si>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</si>
  <si>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</si>
  <si>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</si>
  <si>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</si>
  <si>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</si>
  <si>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</si>
  <si>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</si>
  <si>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</si>
  <si>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</si>
  <si>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</si>
  <si>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</si>
  <si>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</si>
  <si>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</si>
  <si>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</si>
  <si>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</si>
  <si>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</si>
  <si>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</si>
  <si>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</si>
  <si>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</si>
  <si>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</si>
  <si>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Хлеб  ржано-пшеничный</t>
  </si>
  <si>
    <t>сладкое</t>
  </si>
  <si>
    <t>№ 54-2гн-2020</t>
  </si>
  <si>
    <t>Чай с сахаром</t>
  </si>
  <si>
    <t>гарнир</t>
  </si>
  <si>
    <t>№ 14 сб.2011г.</t>
  </si>
  <si>
    <t>Масло сливочное</t>
  </si>
  <si>
    <t>№ 217,218 сб.2011г.</t>
  </si>
  <si>
    <t>Вареники ленивые с маслом сливочным</t>
  </si>
  <si>
    <t>№ 54-7гн-2020</t>
  </si>
  <si>
    <t>Какао</t>
  </si>
  <si>
    <t>Мини-рулет</t>
  </si>
  <si>
    <t>Т.32 сб.1981 г.</t>
  </si>
  <si>
    <t>Кукуруза консервированая</t>
  </si>
  <si>
    <t>№ 104,105 сб.2011г.</t>
  </si>
  <si>
    <t>Суп картоф. с мясными фрикадельками</t>
  </si>
  <si>
    <t>№ 267 сб.2011г.</t>
  </si>
  <si>
    <t>Шницель  из говядины</t>
  </si>
  <si>
    <t>№ 312 сб.2011г.</t>
  </si>
  <si>
    <t>Картофельное пюре</t>
  </si>
  <si>
    <t>2023-02-21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</si>
</sst>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1" xfId="0" applyFont="1" applyFill="1" applyBorder="1"/>
    <xf numFmtId="0" fontId="5" fillId="0" borderId="16" xfId="0" applyFont="1" applyBorder="1"/>
    <xf numFmtId="0" fontId="4" fillId="2" borderId="20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0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16" xfId="0" applyFont="1" applyBorder="1"/>
    <xf numFmtId="0" fontId="4" fillId="0" borderId="20" xfId="0" applyFont="1" applyBorder="1"/>
    <xf numFmtId="0" fontId="1" fillId="2" borderId="11" xfId="0" applyFont="1" applyFill="1" applyBorder="1"/>
    <xf numFmtId="0" fontId="1" fillId="0" borderId="24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4" fillId="2" borderId="1" xfId="1" applyFont="1" applyFill="1" applyBorder="1"/>
    <xf numFmtId="164" fontId="4" fillId="2" borderId="2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/>
    </xf>
    <xf numFmtId="0" fontId="5" fillId="0" borderId="17" xfId="0" applyFont="1" applyBorder="1"/>
    <xf numFmtId="0" fontId="1" fillId="2" borderId="25" xfId="0" applyFont="1" applyFill="1" applyBorder="1"/>
    <xf numFmtId="0" fontId="4" fillId="2" borderId="26" xfId="1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/>
    <xf numFmtId="164" fontId="4" fillId="2" borderId="27" xfId="0" applyNumberFormat="1" applyFont="1" applyFill="1" applyBorder="1" applyAlignment="1">
      <alignment vertical="center"/>
    </xf>
    <xf numFmtId="2" fontId="4" fillId="2" borderId="26" xfId="0" applyNumberFormat="1" applyFont="1" applyFill="1" applyBorder="1" applyAlignment="1">
      <alignment vertical="center"/>
    </xf>
    <xf numFmtId="164" fontId="4" fillId="2" borderId="28" xfId="0" applyNumberFormat="1" applyFont="1" applyFill="1" applyBorder="1" applyAlignment="1">
      <alignment vertical="center"/>
    </xf>
    <xf numFmtId="0" fontId="4" fillId="2" borderId="20" xfId="0" applyFont="1" applyFill="1" applyBorder="1"/>
    <xf numFmtId="0" fontId="1" fillId="0" borderId="22" xfId="0" applyFont="1" applyBorder="1"/>
    <xf numFmtId="164" fontId="4" fillId="0" borderId="1" xfId="0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18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2" borderId="30" xfId="0" applyFont="1" applyFill="1" applyBorder="1"/>
    <xf numFmtId="0" fontId="4" fillId="2" borderId="5" xfId="0" applyFont="1" applyFill="1" applyBorder="1"/>
    <xf numFmtId="2" fontId="4" fillId="0" borderId="21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2" xfId="0" applyFont="1" applyFill="1" applyBorder="1"/>
    <xf numFmtId="164" fontId="4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31" xfId="0" applyFont="1" applyBorder="1"/>
    <xf numFmtId="2" fontId="4" fillId="2" borderId="20" xfId="1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33" t="s">
        <v>8</v>
      </c>
    </row>
    <row r="4" spans="1:10" x14ac:dyDescent="0.25">
      <c r="A4" s="14" t="s">
        <v>14</v>
      </c>
      <c r="B4" s="9" t="s">
        <v>22</v>
      </c>
      <c r="C4" s="21" t="s">
        <v>29</v>
      </c>
      <c r="D4" s="31" t="s">
        <v>30</v>
      </c>
      <c r="E4" s="15">
        <v>10</v>
      </c>
      <c r="F4" s="19">
        <v>5.88</v>
      </c>
      <c r="G4" s="52">
        <v>66.2</v>
      </c>
      <c r="H4" s="29">
        <f>1/10</f>
        <v>0.1</v>
      </c>
      <c r="I4" s="29">
        <f>72.5/10</f>
        <v>7.25</v>
      </c>
      <c r="J4" s="41">
        <f>1.4/10</f>
        <v>0.13999999999999999</v>
      </c>
    </row>
    <row r="5" spans="1:10" x14ac:dyDescent="0.25">
      <c r="A5" s="14"/>
      <c r="B5" s="9" t="s">
        <v>23</v>
      </c>
      <c r="C5" s="65" t="s">
        <v>31</v>
      </c>
      <c r="D5" s="31" t="s">
        <v>32</v>
      </c>
      <c r="E5" s="15">
        <v>160</v>
      </c>
      <c r="F5" s="19">
        <v>76.790000000000006</v>
      </c>
      <c r="G5" s="66">
        <f>411.4/0.21*0.16</f>
        <v>313.44761904761907</v>
      </c>
      <c r="H5" s="67">
        <f>14.2/0.21*0.16</f>
        <v>10.81904761904762</v>
      </c>
      <c r="I5" s="67">
        <f>14.1/0.211*0.16</f>
        <v>10.691943127962086</v>
      </c>
      <c r="J5" s="61">
        <f>46.7/0.21*0.106</f>
        <v>23.572380952380954</v>
      </c>
    </row>
    <row r="6" spans="1:10" x14ac:dyDescent="0.25">
      <c r="A6" s="14"/>
      <c r="B6" s="9" t="s">
        <v>15</v>
      </c>
      <c r="C6" s="68" t="s">
        <v>33</v>
      </c>
      <c r="D6" s="13" t="s">
        <v>34</v>
      </c>
      <c r="E6" s="10">
        <v>200</v>
      </c>
      <c r="F6" s="20">
        <v>19.260000000000002</v>
      </c>
      <c r="G6" s="29">
        <v>107.2</v>
      </c>
      <c r="H6" s="29">
        <v>4.5999999999999996</v>
      </c>
      <c r="I6" s="29">
        <v>4.4000000000000004</v>
      </c>
      <c r="J6" s="29">
        <v>12.2</v>
      </c>
    </row>
    <row r="7" spans="1:10" x14ac:dyDescent="0.25">
      <c r="A7" s="14"/>
      <c r="B7" s="25" t="s">
        <v>25</v>
      </c>
      <c r="C7" s="26" t="s">
        <v>18</v>
      </c>
      <c r="D7" s="13" t="s">
        <v>35</v>
      </c>
      <c r="E7" s="10">
        <v>35</v>
      </c>
      <c r="F7" s="20">
        <v>17.75</v>
      </c>
      <c r="G7" s="34">
        <f>390*0.35</f>
        <v>136.5</v>
      </c>
      <c r="H7" s="34">
        <f>5*0.35</f>
        <v>1.75</v>
      </c>
      <c r="I7" s="34">
        <f>15*0.35</f>
        <v>5.25</v>
      </c>
      <c r="J7" s="35">
        <f>59*0.35</f>
        <v>20.65</v>
      </c>
    </row>
    <row r="8" spans="1:10" x14ac:dyDescent="0.25">
      <c r="A8" s="14"/>
      <c r="B8" s="25" t="s">
        <v>17</v>
      </c>
      <c r="C8" s="26" t="s">
        <v>18</v>
      </c>
      <c r="D8" s="13" t="s">
        <v>19</v>
      </c>
      <c r="E8" s="10">
        <v>30</v>
      </c>
      <c r="F8" s="17">
        <v>2.71</v>
      </c>
      <c r="G8" s="22">
        <v>63</v>
      </c>
      <c r="H8" s="22">
        <v>1.8</v>
      </c>
      <c r="I8" s="22">
        <v>0.3</v>
      </c>
      <c r="J8" s="23">
        <v>12.9</v>
      </c>
    </row>
    <row r="9" spans="1:10" x14ac:dyDescent="0.25">
      <c r="A9" s="30"/>
      <c r="B9" s="25"/>
      <c r="C9" s="26"/>
      <c r="D9" s="13"/>
      <c r="E9" s="10">
        <f>SUM(E4:E8)</f>
        <v>435</v>
      </c>
      <c r="F9" s="16">
        <f t="shared" ref="F9:J9" si="0">SUM(F3:F8)</f>
        <v>122.39</v>
      </c>
      <c r="G9" s="53">
        <f t="shared" si="0"/>
        <v>686.34761904761899</v>
      </c>
      <c r="H9" s="54">
        <f t="shared" si="0"/>
        <v>19.06904761904762</v>
      </c>
      <c r="I9" s="54">
        <f t="shared" si="0"/>
        <v>27.891943127962083</v>
      </c>
      <c r="J9" s="55">
        <f t="shared" si="0"/>
        <v>69.462380952380954</v>
      </c>
    </row>
    <row r="10" spans="1:10" ht="15.75" thickBot="1" x14ac:dyDescent="0.3">
      <c r="A10" s="12"/>
      <c r="B10" s="27"/>
      <c r="C10" s="56"/>
      <c r="D10" s="57"/>
      <c r="E10" s="24"/>
      <c r="F10" s="18"/>
      <c r="G10" s="58"/>
      <c r="H10" s="59"/>
      <c r="I10" s="59"/>
      <c r="J10" s="60"/>
    </row>
    <row r="11" spans="1:10" x14ac:dyDescent="0.25">
      <c r="A11" s="14" t="s">
        <v>9</v>
      </c>
      <c r="B11" s="9" t="s">
        <v>22</v>
      </c>
      <c r="C11" s="51" t="s">
        <v>36</v>
      </c>
      <c r="D11" s="50" t="s">
        <v>37</v>
      </c>
      <c r="E11" s="15">
        <v>50</v>
      </c>
      <c r="F11" s="69">
        <v>15.53</v>
      </c>
      <c r="G11" s="70">
        <f>50*0.5</f>
        <v>25</v>
      </c>
      <c r="H11" s="70">
        <f>2*0.5</f>
        <v>1</v>
      </c>
      <c r="I11" s="70">
        <v>0</v>
      </c>
      <c r="J11" s="71">
        <f>5.6*0.5</f>
        <v>2.8</v>
      </c>
    </row>
    <row r="12" spans="1:10" x14ac:dyDescent="0.25">
      <c r="A12" s="14"/>
      <c r="B12" s="32" t="s">
        <v>20</v>
      </c>
      <c r="C12" s="65" t="s">
        <v>38</v>
      </c>
      <c r="D12" s="50" t="s">
        <v>39</v>
      </c>
      <c r="E12" s="15">
        <v>220</v>
      </c>
      <c r="F12" s="19">
        <v>23.56</v>
      </c>
      <c r="G12" s="29">
        <v>129</v>
      </c>
      <c r="H12" s="29">
        <v>8.6</v>
      </c>
      <c r="I12" s="29">
        <v>4.3</v>
      </c>
      <c r="J12" s="41">
        <v>13.9</v>
      </c>
    </row>
    <row r="13" spans="1:10" x14ac:dyDescent="0.25">
      <c r="A13" s="14"/>
      <c r="B13" s="32" t="s">
        <v>21</v>
      </c>
      <c r="C13" s="21" t="s">
        <v>40</v>
      </c>
      <c r="D13" s="13" t="s">
        <v>41</v>
      </c>
      <c r="E13" s="10">
        <v>90</v>
      </c>
      <c r="F13" s="20">
        <v>63.09</v>
      </c>
      <c r="G13" s="29">
        <v>226.3</v>
      </c>
      <c r="H13" s="29">
        <v>13.7</v>
      </c>
      <c r="I13" s="29">
        <v>13.6</v>
      </c>
      <c r="J13" s="29">
        <v>12.2</v>
      </c>
    </row>
    <row r="14" spans="1:10" x14ac:dyDescent="0.25">
      <c r="A14" s="14"/>
      <c r="B14" s="32" t="s">
        <v>28</v>
      </c>
      <c r="C14" s="21" t="s">
        <v>42</v>
      </c>
      <c r="D14" s="13" t="s">
        <v>43</v>
      </c>
      <c r="E14" s="10">
        <v>150</v>
      </c>
      <c r="F14" s="20">
        <v>17.579999999999998</v>
      </c>
      <c r="G14" s="29">
        <f>194.4/0.2*0.15</f>
        <v>145.79999999999998</v>
      </c>
      <c r="H14" s="29">
        <f>4.13/0.2*0.15</f>
        <v>3.0974999999999997</v>
      </c>
      <c r="I14" s="29">
        <f>8/0.2*0.15</f>
        <v>6</v>
      </c>
      <c r="J14" s="41">
        <f>9.1/0.2*0.15</f>
        <v>6.8249999999999984</v>
      </c>
    </row>
    <row r="15" spans="1:10" x14ac:dyDescent="0.25">
      <c r="A15" s="14"/>
      <c r="B15" s="25" t="s">
        <v>15</v>
      </c>
      <c r="C15" s="36" t="s">
        <v>26</v>
      </c>
      <c r="D15" s="13" t="s">
        <v>27</v>
      </c>
      <c r="E15" s="10">
        <v>200</v>
      </c>
      <c r="F15" s="20">
        <v>1.36</v>
      </c>
      <c r="G15" s="34">
        <v>26.8</v>
      </c>
      <c r="H15" s="34">
        <v>0.2</v>
      </c>
      <c r="I15" s="34">
        <v>0</v>
      </c>
      <c r="J15" s="35">
        <v>6.5</v>
      </c>
    </row>
    <row r="16" spans="1:10" x14ac:dyDescent="0.25">
      <c r="A16" s="14"/>
      <c r="B16" s="25" t="s">
        <v>17</v>
      </c>
      <c r="C16" s="26" t="s">
        <v>18</v>
      </c>
      <c r="D16" s="13" t="s">
        <v>19</v>
      </c>
      <c r="E16" s="10">
        <v>30</v>
      </c>
      <c r="F16" s="17">
        <v>2.71</v>
      </c>
      <c r="G16" s="22">
        <v>63</v>
      </c>
      <c r="H16" s="22">
        <v>1.8</v>
      </c>
      <c r="I16" s="22">
        <v>0.3</v>
      </c>
      <c r="J16" s="23">
        <v>12.9</v>
      </c>
    </row>
    <row r="17" spans="1:10" x14ac:dyDescent="0.25">
      <c r="A17" s="14"/>
      <c r="B17" s="25" t="s">
        <v>17</v>
      </c>
      <c r="C17" s="26" t="s">
        <v>18</v>
      </c>
      <c r="D17" s="13" t="s">
        <v>24</v>
      </c>
      <c r="E17" s="11">
        <v>30</v>
      </c>
      <c r="F17" s="17">
        <v>2.67</v>
      </c>
      <c r="G17" s="22">
        <v>57</v>
      </c>
      <c r="H17" s="22">
        <v>1.8</v>
      </c>
      <c r="I17" s="22">
        <v>0.3</v>
      </c>
      <c r="J17" s="23">
        <v>11.4</v>
      </c>
    </row>
    <row r="18" spans="1:10" x14ac:dyDescent="0.25">
      <c r="A18" s="14"/>
      <c r="B18" s="9"/>
      <c r="C18" s="28"/>
      <c r="D18" s="37"/>
      <c r="E18" s="10">
        <f>SUM(E11:E17)</f>
        <v>770</v>
      </c>
      <c r="F18" s="16">
        <f>SUM(F11:F17)</f>
        <v>126.5</v>
      </c>
      <c r="G18" s="38">
        <f>SUM(G11:G17)</f>
        <v>672.9</v>
      </c>
      <c r="H18" s="39">
        <f>SUM(H11:H17)</f>
        <v>30.197499999999998</v>
      </c>
      <c r="I18" s="39">
        <f>SUM(I11:I17)</f>
        <v>24.5</v>
      </c>
      <c r="J18" s="40">
        <f>SUM(J11:J17)</f>
        <v>66.524999999999991</v>
      </c>
    </row>
    <row r="19" spans="1:10" ht="15.75" thickBot="1" x14ac:dyDescent="0.3">
      <c r="A19" s="42"/>
      <c r="B19" s="12"/>
      <c r="C19" s="43"/>
      <c r="D19" s="44"/>
      <c r="E19" s="45"/>
      <c r="F19" s="46"/>
      <c r="G19" s="47"/>
      <c r="H19" s="48"/>
      <c r="I19" s="48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2023-02-20T05:57:21Z</dcterms:modified>
</cp:coreProperties>
</file>