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G5" i="1"/>
  <c r="J5" i="1"/>
  <c r="E20" i="1"/>
  <c r="I20" i="1"/>
  <c r="G20" i="1"/>
  <c r="F20" i="1"/>
  <c r="J13" i="1"/>
  <c r="J20" i="1" s="1"/>
  <c r="I13" i="1"/>
  <c r="H13" i="1"/>
  <c r="H20" i="1" s="1"/>
  <c r="G13" i="1"/>
  <c r="J9" i="1"/>
  <c r="I9" i="1"/>
  <c r="H9" i="1"/>
  <c r="G9" i="1"/>
  <c r="J7" i="1"/>
  <c r="I7" i="1"/>
  <c r="H7" i="1"/>
  <c r="G7" i="1"/>
  <c r="J4" i="1"/>
  <c r="I4" i="1"/>
  <c r="H4" i="1"/>
  <c r="G4" i="1"/>
  <c r="F4" i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<sst xmlns="http://schemas.openxmlformats.org/spreadsheetml/2006/main" count="59" uniqueCount="48">
  <si>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</si>
  <si>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</si>
  <si>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</si>
  <si>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</si>
  <si>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</si>
  <si>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</si>
  <si>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</si>
  <si>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</si>
  <si>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</si>
  <si>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</si>
  <si>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</si>
  <si>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</si>
  <si>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</si>
  <si>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</si>
  <si>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</si>
  <si>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</si>
  <si>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</si>
  <si>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</si>
  <si>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</si>
  <si>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</si>
  <si>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</si>
  <si>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</si>
  <si>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</si>
  <si>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</si>
  <si>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2 блюдо</t>
  </si>
  <si>
    <t>гарнир</t>
  </si>
  <si>
    <t>Т.32 сб.1981 г.</t>
  </si>
  <si>
    <t>№ 54-2гн-2020</t>
  </si>
  <si>
    <t>Чай с сахаром</t>
  </si>
  <si>
    <t>фрукты</t>
  </si>
  <si>
    <t>акт</t>
  </si>
  <si>
    <t>Яблоко</t>
  </si>
  <si>
    <t>Огурец консервированный</t>
  </si>
  <si>
    <t>№ 234 сб.2011г.</t>
  </si>
  <si>
    <t>Котлета рыбная</t>
  </si>
  <si>
    <t>№ 312 сб.2011г.</t>
  </si>
  <si>
    <t>Картофельное пюре</t>
  </si>
  <si>
    <t>№ 54-3гн-2020</t>
  </si>
  <si>
    <t>Чай с сахаром, лимоном</t>
  </si>
  <si>
    <t>Булочка утренняя к чаю творожная</t>
  </si>
  <si>
    <t>Киви</t>
  </si>
  <si>
    <t>№ 82 сб.2011г.</t>
  </si>
  <si>
    <t>Борщ  укропом,птицей  отварной</t>
  </si>
  <si>
    <t>№ 54-5м-2020</t>
  </si>
  <si>
    <t>Биточки из птицы</t>
  </si>
  <si>
    <t>№ 309 сб.2011г.</t>
  </si>
  <si>
    <t>Макаронные изделия отварные</t>
  </si>
  <si>
    <t>2023-01-31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</si>
</sst>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6" xfId="0" applyFont="1" applyBorder="1"/>
    <xf numFmtId="0" fontId="1" fillId="2" borderId="27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1" fillId="2" borderId="29" xfId="0" applyFont="1" applyFill="1" applyBorder="1"/>
    <xf numFmtId="0" fontId="4" fillId="2" borderId="20" xfId="0" applyFont="1" applyFill="1" applyBorder="1"/>
    <xf numFmtId="0" fontId="1" fillId="2" borderId="20" xfId="0" applyFont="1" applyFill="1" applyBorder="1" applyAlignment="1">
      <alignment horizontal="center"/>
    </xf>
    <xf numFmtId="2" fontId="4" fillId="2" borderId="20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horizontal="left"/>
    </xf>
    <xf numFmtId="0" fontId="1" fillId="0" borderId="18" xfId="0" applyFont="1" applyBorder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5" xfId="0" applyFont="1" applyFill="1" applyBorder="1"/>
    <xf numFmtId="0" fontId="4" fillId="2" borderId="5" xfId="2" applyNumberFormat="1" applyFont="1" applyFill="1" applyBorder="1" applyAlignment="1">
      <alignment horizontal="center"/>
    </xf>
    <xf numFmtId="0" fontId="4" fillId="2" borderId="5" xfId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2" borderId="12" xfId="0" applyFont="1" applyFill="1" applyBorder="1"/>
    <xf numFmtId="2" fontId="1" fillId="2" borderId="5" xfId="0" applyNumberFormat="1" applyFont="1" applyFill="1" applyBorder="1" applyAlignment="1"/>
    <xf numFmtId="0" fontId="1" fillId="0" borderId="3" xfId="0" applyFont="1" applyBorder="1"/>
    <xf numFmtId="0" fontId="1" fillId="0" borderId="13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/>
    <xf numFmtId="0" fontId="4" fillId="2" borderId="28" xfId="1" applyFont="1" applyFill="1" applyBorder="1"/>
    <xf numFmtId="164" fontId="4" fillId="2" borderId="30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1" xfId="0" applyNumberFormat="1" applyFont="1" applyFill="1" applyBorder="1" applyAlignment="1"/>
    <xf numFmtId="0" fontId="4" fillId="2" borderId="23" xfId="1" applyFont="1" applyFill="1" applyBorder="1"/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4" fillId="2" borderId="23" xfId="0" applyFont="1" applyFill="1" applyBorder="1"/>
    <xf numFmtId="164" fontId="4" fillId="2" borderId="23" xfId="0" applyNumberFormat="1" applyFont="1" applyFill="1" applyBorder="1" applyAlignment="1">
      <alignment horizontal="right"/>
    </xf>
    <xf numFmtId="164" fontId="4" fillId="2" borderId="31" xfId="0" applyNumberFormat="1" applyFont="1" applyFill="1" applyBorder="1" applyAlignment="1">
      <alignment horizontal="right"/>
    </xf>
    <xf numFmtId="0" fontId="1" fillId="2" borderId="0" xfId="0" applyFont="1" applyFill="1" applyBorder="1"/>
    <xf numFmtId="2" fontId="4" fillId="2" borderId="1" xfId="1" applyNumberFormat="1" applyFont="1" applyFill="1" applyBorder="1"/>
    <xf numFmtId="164" fontId="4" fillId="0" borderId="4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0" t="s">
        <v>13</v>
      </c>
      <c r="C1" s="61"/>
      <c r="D1" s="62"/>
      <c r="E1" s="1" t="s">
        <v>10</v>
      </c>
      <c r="F1" s="2"/>
      <c r="G1" s="1"/>
      <c r="H1" s="1"/>
      <c r="I1" s="1" t="s">
        <v>1</v>
      </c>
      <c r="J1" s="3" t="s">
        <v>47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8" t="s">
        <v>14</v>
      </c>
      <c r="B4" s="28" t="s">
        <v>29</v>
      </c>
      <c r="C4" s="63" t="s">
        <v>30</v>
      </c>
      <c r="D4" s="64" t="s">
        <v>31</v>
      </c>
      <c r="E4" s="11">
        <v>160</v>
      </c>
      <c r="F4" s="21">
        <f>0.16*155</f>
        <v>24.8</v>
      </c>
      <c r="G4" s="65">
        <f>47*1.6</f>
        <v>75.2</v>
      </c>
      <c r="H4" s="66">
        <f>0.4*1.6</f>
        <v>0.64000000000000012</v>
      </c>
      <c r="I4" s="66">
        <f>0.4*1.6</f>
        <v>0.64000000000000012</v>
      </c>
      <c r="J4" s="67">
        <f>9.8*1.6</f>
        <v>15.680000000000001</v>
      </c>
    </row>
    <row r="5" spans="1:10" x14ac:dyDescent="0.25">
      <c r="A5" s="16"/>
      <c r="B5" s="10" t="s">
        <v>23</v>
      </c>
      <c r="C5" s="34" t="s">
        <v>26</v>
      </c>
      <c r="D5" s="68" t="s">
        <v>32</v>
      </c>
      <c r="E5" s="11">
        <v>30</v>
      </c>
      <c r="F5" s="21">
        <v>9.94</v>
      </c>
      <c r="G5" s="65">
        <f>12*0.3</f>
        <v>3.5999999999999996</v>
      </c>
      <c r="H5" s="66">
        <v>0</v>
      </c>
      <c r="I5" s="66">
        <v>0</v>
      </c>
      <c r="J5" s="67">
        <f>3*0.3</f>
        <v>0.89999999999999991</v>
      </c>
    </row>
    <row r="6" spans="1:10" x14ac:dyDescent="0.25">
      <c r="A6" s="16"/>
      <c r="B6" s="10" t="s">
        <v>22</v>
      </c>
      <c r="C6" s="56" t="s">
        <v>33</v>
      </c>
      <c r="D6" s="15" t="s">
        <v>34</v>
      </c>
      <c r="E6" s="11">
        <v>100</v>
      </c>
      <c r="F6" s="22">
        <v>38.270000000000003</v>
      </c>
      <c r="G6" s="32">
        <v>165</v>
      </c>
      <c r="H6" s="32">
        <v>15.84</v>
      </c>
      <c r="I6" s="32">
        <v>6.12</v>
      </c>
      <c r="J6" s="33">
        <v>3.87</v>
      </c>
    </row>
    <row r="7" spans="1:10" x14ac:dyDescent="0.25">
      <c r="A7" s="16"/>
      <c r="B7" s="57" t="s">
        <v>25</v>
      </c>
      <c r="C7" s="56" t="s">
        <v>35</v>
      </c>
      <c r="D7" s="15" t="s">
        <v>36</v>
      </c>
      <c r="E7" s="11">
        <v>150</v>
      </c>
      <c r="F7" s="22">
        <v>17.579999999999998</v>
      </c>
      <c r="G7" s="32">
        <f>194.4/0.2*0.15</f>
        <v>145.79999999999998</v>
      </c>
      <c r="H7" s="32">
        <f>4.13/0.2*0.15</f>
        <v>3.0974999999999997</v>
      </c>
      <c r="I7" s="32">
        <f>8/0.2*0.15</f>
        <v>6</v>
      </c>
      <c r="J7" s="33">
        <f>9.1/0.2*0.15</f>
        <v>6.8249999999999984</v>
      </c>
    </row>
    <row r="8" spans="1:10" x14ac:dyDescent="0.25">
      <c r="A8" s="16"/>
      <c r="B8" s="28" t="s">
        <v>15</v>
      </c>
      <c r="C8" s="43" t="s">
        <v>37</v>
      </c>
      <c r="D8" s="15" t="s">
        <v>38</v>
      </c>
      <c r="E8" s="11">
        <v>207</v>
      </c>
      <c r="F8" s="22">
        <v>3.36</v>
      </c>
      <c r="G8" s="58">
        <v>27.9</v>
      </c>
      <c r="H8" s="58">
        <v>0.3</v>
      </c>
      <c r="I8" s="58">
        <v>0</v>
      </c>
      <c r="J8" s="59">
        <v>6.7</v>
      </c>
    </row>
    <row r="9" spans="1:10" x14ac:dyDescent="0.25">
      <c r="A9" s="16"/>
      <c r="B9" s="28" t="s">
        <v>17</v>
      </c>
      <c r="C9" s="29" t="s">
        <v>18</v>
      </c>
      <c r="D9" s="15" t="s">
        <v>39</v>
      </c>
      <c r="E9" s="11">
        <v>90</v>
      </c>
      <c r="F9" s="22">
        <v>22.67</v>
      </c>
      <c r="G9" s="69">
        <f>555*0.9</f>
        <v>499.5</v>
      </c>
      <c r="H9" s="69">
        <f>15*0.9</f>
        <v>13.5</v>
      </c>
      <c r="I9" s="69">
        <f>12*0.9</f>
        <v>10.8</v>
      </c>
      <c r="J9" s="70">
        <f>97*0.9</f>
        <v>87.3</v>
      </c>
    </row>
    <row r="10" spans="1:10" x14ac:dyDescent="0.25">
      <c r="A10" s="44"/>
      <c r="B10" s="28" t="s">
        <v>17</v>
      </c>
      <c r="C10" s="29" t="s">
        <v>18</v>
      </c>
      <c r="D10" s="15" t="s">
        <v>19</v>
      </c>
      <c r="E10" s="11">
        <v>25.5</v>
      </c>
      <c r="F10" s="20">
        <v>2.2999999999999998</v>
      </c>
      <c r="G10" s="23">
        <v>63</v>
      </c>
      <c r="H10" s="23">
        <v>1.8</v>
      </c>
      <c r="I10" s="23">
        <v>0.3</v>
      </c>
      <c r="J10" s="24">
        <v>12.9</v>
      </c>
    </row>
    <row r="11" spans="1:10" x14ac:dyDescent="0.25">
      <c r="A11" s="44"/>
      <c r="B11" s="35"/>
      <c r="C11" s="38"/>
      <c r="D11" s="39"/>
      <c r="E11" s="12">
        <f>SUM(E4:E10)</f>
        <v>762.5</v>
      </c>
      <c r="F11" s="41">
        <f>SUM(F4:F10)</f>
        <v>118.92</v>
      </c>
      <c r="G11" s="45">
        <f>SUM(G4:G10)</f>
        <v>980</v>
      </c>
      <c r="H11" s="46">
        <f>SUM(H4:H10)</f>
        <v>35.177499999999995</v>
      </c>
      <c r="I11" s="46">
        <f>SUM(I4:I10)</f>
        <v>23.860000000000003</v>
      </c>
      <c r="J11" s="47">
        <f>SUM(J4:J10)</f>
        <v>134.17500000000001</v>
      </c>
    </row>
    <row r="12" spans="1:10" ht="15.75" thickBot="1" x14ac:dyDescent="0.3">
      <c r="A12" s="13"/>
      <c r="B12" s="30"/>
      <c r="C12" s="31"/>
      <c r="D12" s="48"/>
      <c r="E12" s="49"/>
      <c r="F12" s="50"/>
      <c r="G12" s="51"/>
      <c r="H12" s="52"/>
      <c r="I12" s="52"/>
      <c r="J12" s="53"/>
    </row>
    <row r="13" spans="1:10" x14ac:dyDescent="0.25">
      <c r="A13" s="16" t="s">
        <v>9</v>
      </c>
      <c r="B13" s="10" t="s">
        <v>29</v>
      </c>
      <c r="C13" s="63" t="s">
        <v>30</v>
      </c>
      <c r="D13" s="15" t="s">
        <v>40</v>
      </c>
      <c r="E13" s="11">
        <v>100</v>
      </c>
      <c r="F13" s="22">
        <v>35</v>
      </c>
      <c r="G13" s="32">
        <f>47*1.1</f>
        <v>51.7</v>
      </c>
      <c r="H13" s="32">
        <f>0.8*1.1</f>
        <v>0.88000000000000012</v>
      </c>
      <c r="I13" s="32">
        <f>0.4*1.1</f>
        <v>0.44000000000000006</v>
      </c>
      <c r="J13" s="33">
        <f>8.1*1.1</f>
        <v>8.91</v>
      </c>
    </row>
    <row r="14" spans="1:10" x14ac:dyDescent="0.25">
      <c r="A14" s="16"/>
      <c r="B14" s="10" t="s">
        <v>20</v>
      </c>
      <c r="C14" s="34" t="s">
        <v>41</v>
      </c>
      <c r="D14" s="71" t="s">
        <v>42</v>
      </c>
      <c r="E14" s="17">
        <v>227</v>
      </c>
      <c r="F14" s="21">
        <v>20.96</v>
      </c>
      <c r="G14" s="72">
        <v>153</v>
      </c>
      <c r="H14" s="72">
        <v>8.24</v>
      </c>
      <c r="I14" s="72">
        <v>8.6999999999999993</v>
      </c>
      <c r="J14" s="73">
        <v>8.6999999999999993</v>
      </c>
    </row>
    <row r="15" spans="1:10" x14ac:dyDescent="0.25">
      <c r="A15" s="16"/>
      <c r="B15" s="54" t="s">
        <v>24</v>
      </c>
      <c r="C15" s="74" t="s">
        <v>43</v>
      </c>
      <c r="D15" s="15" t="s">
        <v>44</v>
      </c>
      <c r="E15" s="11">
        <v>90</v>
      </c>
      <c r="F15" s="75">
        <v>27.92</v>
      </c>
      <c r="G15" s="32">
        <v>152.5</v>
      </c>
      <c r="H15" s="32">
        <v>17.3</v>
      </c>
      <c r="I15" s="32">
        <v>4</v>
      </c>
      <c r="J15" s="33">
        <v>12.1</v>
      </c>
    </row>
    <row r="16" spans="1:10" x14ac:dyDescent="0.25">
      <c r="A16" s="16"/>
      <c r="B16" s="57" t="s">
        <v>25</v>
      </c>
      <c r="C16" s="56" t="s">
        <v>45</v>
      </c>
      <c r="D16" s="15" t="s">
        <v>46</v>
      </c>
      <c r="E16" s="12">
        <v>150</v>
      </c>
      <c r="F16" s="75">
        <v>9.64</v>
      </c>
      <c r="G16" s="36">
        <v>202</v>
      </c>
      <c r="H16" s="36">
        <v>5.3</v>
      </c>
      <c r="I16" s="37">
        <v>5.5</v>
      </c>
      <c r="J16" s="76">
        <v>32.700000000000003</v>
      </c>
    </row>
    <row r="17" spans="1:10" x14ac:dyDescent="0.25">
      <c r="A17" s="16"/>
      <c r="B17" s="28" t="s">
        <v>15</v>
      </c>
      <c r="C17" s="43" t="s">
        <v>27</v>
      </c>
      <c r="D17" s="15" t="s">
        <v>28</v>
      </c>
      <c r="E17" s="11">
        <v>200</v>
      </c>
      <c r="F17" s="22">
        <v>1.36</v>
      </c>
      <c r="G17" s="58">
        <v>26.8</v>
      </c>
      <c r="H17" s="58">
        <v>0.2</v>
      </c>
      <c r="I17" s="58">
        <v>0</v>
      </c>
      <c r="J17" s="59">
        <v>6.5</v>
      </c>
    </row>
    <row r="18" spans="1:10" x14ac:dyDescent="0.25">
      <c r="A18" s="16"/>
      <c r="B18" s="28" t="s">
        <v>17</v>
      </c>
      <c r="C18" s="29" t="s">
        <v>18</v>
      </c>
      <c r="D18" s="15" t="s">
        <v>19</v>
      </c>
      <c r="E18" s="11">
        <v>30</v>
      </c>
      <c r="F18" s="20">
        <v>2.71</v>
      </c>
      <c r="G18" s="23">
        <v>63</v>
      </c>
      <c r="H18" s="23">
        <v>1.8</v>
      </c>
      <c r="I18" s="23">
        <v>0.3</v>
      </c>
      <c r="J18" s="24">
        <v>12.9</v>
      </c>
    </row>
    <row r="19" spans="1:10" x14ac:dyDescent="0.25">
      <c r="A19" s="16"/>
      <c r="B19" s="28" t="s">
        <v>17</v>
      </c>
      <c r="C19" s="29" t="s">
        <v>18</v>
      </c>
      <c r="D19" s="15" t="s">
        <v>21</v>
      </c>
      <c r="E19" s="12">
        <v>30</v>
      </c>
      <c r="F19" s="20">
        <v>2.67</v>
      </c>
      <c r="G19" s="23">
        <v>57</v>
      </c>
      <c r="H19" s="23">
        <v>1.8</v>
      </c>
      <c r="I19" s="23">
        <v>0.3</v>
      </c>
      <c r="J19" s="24">
        <v>11.4</v>
      </c>
    </row>
    <row r="20" spans="1:10" x14ac:dyDescent="0.25">
      <c r="A20" s="16"/>
      <c r="B20" s="35"/>
      <c r="C20" s="38"/>
      <c r="D20" s="39"/>
      <c r="E20" s="40">
        <f>SUM(E13:E19)</f>
        <v>827</v>
      </c>
      <c r="F20" s="19">
        <f>SUM(F13:F19)</f>
        <v>100.25999999999999</v>
      </c>
      <c r="G20" s="26">
        <f>SUM(G13:G19)</f>
        <v>706</v>
      </c>
      <c r="H20" s="42">
        <f>SUM(H13:H19)</f>
        <v>35.519999999999996</v>
      </c>
      <c r="I20" s="42">
        <f>SUM(I13:I19)</f>
        <v>19.240000000000002</v>
      </c>
      <c r="J20" s="27">
        <f>SUM(J13:J19)</f>
        <v>93.210000000000008</v>
      </c>
    </row>
    <row r="21" spans="1:10" ht="15.75" thickBot="1" x14ac:dyDescent="0.3">
      <c r="A21" s="13"/>
      <c r="B21" s="30"/>
      <c r="C21" s="31"/>
      <c r="D21" s="14"/>
      <c r="E21" s="25"/>
      <c r="F21" s="55"/>
      <c r="G21" s="51"/>
      <c r="H21" s="52"/>
      <c r="I21" s="52"/>
      <c r="J21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2023-01-30T06:09:10Z</dcterms:modified>
</cp:coreProperties>
</file>