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январь 23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9" i="1" s="1"/>
  <c r="I16" i="1"/>
  <c r="I19" i="1" s="1"/>
  <c r="H16" i="1"/>
  <c r="H19" i="1" s="1"/>
  <c r="G16" i="1"/>
  <c r="G19" i="1" s="1"/>
  <c r="F16" i="1"/>
  <c r="F19" i="1" s="1"/>
  <c r="F10" i="1"/>
  <c r="J8" i="1"/>
  <c r="I8" i="1"/>
  <c r="H8" i="1"/>
  <c r="G8" i="1"/>
  <c r="J6" i="1"/>
  <c r="I6" i="1"/>
  <c r="H6" i="1"/>
  <c r="G6" i="1"/>
  <c r="J4" i="1"/>
  <c r="J10" i="1" s="1"/>
  <c r="I4" i="1"/>
  <c r="I10" i="1" s="1"/>
  <c r="H4" i="1"/>
  <c r="H10" i="1" s="1"/>
  <c r="G4" i="1"/>
  <c r="G10" i="1" s="1"/>
</calcChain>
</file>

<file path=xl/sharedStrings.xml><?xml version="1.0" encoding="utf-8"?>
<sst xmlns="http://schemas.openxmlformats.org/spreadsheetml/2006/main" count="59" uniqueCount="46">
  <si>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</si>
  <si>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</si>
  <si>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</si>
  <si>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</si>
  <si>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</si>
  <si>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</si>
  <si>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</si>
  <si>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</si>
  <si>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</si>
  <si>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</si>
  <si>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</si>
  <si>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</si>
  <si>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</si>
  <si>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</si>
  <si>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</si>
  <si>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</si>
  <si>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</si>
  <si>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</si>
  <si>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</si>
  <si>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</si>
  <si>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</si>
  <si>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</si>
  <si>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</si>
  <si>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</si>
  <si>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</si>
  <si>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</si>
  <si>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2022-01-30</t>
  </si>
  <si>
    <t>№ 47 сб.2011г.</t>
  </si>
  <si>
    <t>Салат из квашеной капусты</t>
  </si>
  <si>
    <t>№ 54-12м-2020</t>
  </si>
  <si>
    <t>Плов из птицы</t>
  </si>
  <si>
    <t>Т.32 сб.1981 г.</t>
  </si>
  <si>
    <t>Чеснок</t>
  </si>
  <si>
    <t>№ 54-2гн-2020</t>
  </si>
  <si>
    <t>Чай с сахаром</t>
  </si>
  <si>
    <t>сладкое</t>
  </si>
  <si>
    <t>Пряники</t>
  </si>
  <si>
    <t>№ 96 сб.2011г.</t>
  </si>
  <si>
    <t>Рассольник ленин. с укропом,птицей отв.</t>
  </si>
  <si>
    <t>200/2/25</t>
  </si>
  <si>
    <t>1-4 кл.мобил.</t>
  </si>
  <si>
    <t>№ 703 сб.1981г.</t>
  </si>
  <si>
    <t>Птица тушёная в соусе</t>
  </si>
  <si>
    <t>90/75</t>
  </si>
  <si>
    <t>№ 302 сб.2011г.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</si>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</sst>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0" borderId="23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4" fillId="2" borderId="20" xfId="0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5" xfId="0" applyFont="1" applyFill="1" applyBorder="1"/>
    <xf numFmtId="0" fontId="4" fillId="2" borderId="5" xfId="2" applyNumberFormat="1" applyFont="1" applyFill="1" applyBorder="1" applyAlignment="1">
      <alignment horizontal="center"/>
    </xf>
    <xf numFmtId="0" fontId="4" fillId="2" borderId="5" xfId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12" xfId="0" applyFont="1" applyFill="1" applyBorder="1"/>
    <xf numFmtId="2" fontId="1" fillId="2" borderId="5" xfId="0" applyNumberFormat="1" applyFont="1" applyFill="1" applyBorder="1" applyAlignment="1"/>
    <xf numFmtId="0" fontId="4" fillId="0" borderId="28" xfId="0" applyFont="1" applyBorder="1"/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1" fillId="0" borderId="30" xfId="0" applyFont="1" applyBorder="1"/>
    <xf numFmtId="0" fontId="1" fillId="0" borderId="13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32" xfId="0" applyFont="1" applyBorder="1"/>
    <xf numFmtId="164" fontId="4" fillId="2" borderId="28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10" t="s">
        <v>23</v>
      </c>
      <c r="C4" s="61" t="s">
        <v>27</v>
      </c>
      <c r="D4" s="67" t="s">
        <v>28</v>
      </c>
      <c r="E4" s="11">
        <v>45</v>
      </c>
      <c r="F4" s="21">
        <v>10.37</v>
      </c>
      <c r="G4" s="32">
        <f>142.8*0.45</f>
        <v>64.260000000000005</v>
      </c>
      <c r="H4" s="32">
        <f>2.6*0.45</f>
        <v>1.1700000000000002</v>
      </c>
      <c r="I4" s="32">
        <f>10.1*0.45</f>
        <v>4.5449999999999999</v>
      </c>
      <c r="J4" s="32">
        <f>10.3*0.45</f>
        <v>4.6350000000000007</v>
      </c>
    </row>
    <row r="5" spans="1:10" x14ac:dyDescent="0.25">
      <c r="A5" s="16"/>
      <c r="B5" s="10" t="s">
        <v>22</v>
      </c>
      <c r="C5" t="s">
        <v>29</v>
      </c>
      <c r="D5" s="15" t="s">
        <v>30</v>
      </c>
      <c r="E5" s="11">
        <v>200</v>
      </c>
      <c r="F5" s="22">
        <v>59.09</v>
      </c>
      <c r="G5" s="32">
        <v>226.3</v>
      </c>
      <c r="H5" s="32">
        <v>13.7</v>
      </c>
      <c r="I5" s="32">
        <v>13.6</v>
      </c>
      <c r="J5" s="32">
        <v>12.2</v>
      </c>
    </row>
    <row r="6" spans="1:10" x14ac:dyDescent="0.25">
      <c r="A6" s="16"/>
      <c r="B6" s="10" t="s">
        <v>23</v>
      </c>
      <c r="C6" s="34" t="s">
        <v>31</v>
      </c>
      <c r="D6" s="15" t="s">
        <v>32</v>
      </c>
      <c r="E6" s="12">
        <v>3</v>
      </c>
      <c r="F6" s="19">
        <v>0.61</v>
      </c>
      <c r="G6" s="38">
        <f>149*0.03</f>
        <v>4.47</v>
      </c>
      <c r="H6" s="38">
        <f>6.5*0.03</f>
        <v>0.19500000000000001</v>
      </c>
      <c r="I6" s="38">
        <f>0.5*0.03</f>
        <v>1.4999999999999999E-2</v>
      </c>
      <c r="J6" s="38">
        <f>29.9*0.03</f>
        <v>0.89699999999999991</v>
      </c>
    </row>
    <row r="7" spans="1:10" x14ac:dyDescent="0.25">
      <c r="A7" s="16"/>
      <c r="B7" s="28" t="s">
        <v>15</v>
      </c>
      <c r="C7" s="44" t="s">
        <v>33</v>
      </c>
      <c r="D7" s="15" t="s">
        <v>34</v>
      </c>
      <c r="E7" s="11">
        <v>200</v>
      </c>
      <c r="F7" s="22">
        <v>1.36</v>
      </c>
      <c r="G7" s="68">
        <v>26.8</v>
      </c>
      <c r="H7" s="68">
        <v>0.2</v>
      </c>
      <c r="I7" s="68">
        <v>0</v>
      </c>
      <c r="J7" s="69">
        <v>6.5</v>
      </c>
    </row>
    <row r="8" spans="1:10" x14ac:dyDescent="0.25">
      <c r="A8" s="16"/>
      <c r="B8" s="28" t="s">
        <v>35</v>
      </c>
      <c r="C8" s="29" t="s">
        <v>18</v>
      </c>
      <c r="D8" s="15" t="s">
        <v>36</v>
      </c>
      <c r="E8" s="12">
        <v>50</v>
      </c>
      <c r="F8" s="19">
        <v>13.95</v>
      </c>
      <c r="G8" s="37">
        <f>370*0.5</f>
        <v>185</v>
      </c>
      <c r="H8" s="37">
        <f>4.03*0.5</f>
        <v>2.0150000000000001</v>
      </c>
      <c r="I8" s="37">
        <f>3.78*0.5</f>
        <v>1.89</v>
      </c>
      <c r="J8" s="60">
        <f>72.15*0.5</f>
        <v>36.075000000000003</v>
      </c>
    </row>
    <row r="9" spans="1:10" x14ac:dyDescent="0.25">
      <c r="A9" s="45"/>
      <c r="B9" s="28" t="s">
        <v>17</v>
      </c>
      <c r="C9" s="29" t="s">
        <v>18</v>
      </c>
      <c r="D9" s="15" t="s">
        <v>19</v>
      </c>
      <c r="E9" s="11">
        <v>30</v>
      </c>
      <c r="F9" s="20">
        <v>2.71</v>
      </c>
      <c r="G9" s="23">
        <v>63</v>
      </c>
      <c r="H9" s="23">
        <v>1.8</v>
      </c>
      <c r="I9" s="23">
        <v>0.3</v>
      </c>
      <c r="J9" s="24">
        <v>12.9</v>
      </c>
    </row>
    <row r="10" spans="1:10" x14ac:dyDescent="0.25">
      <c r="A10" s="45"/>
      <c r="B10" s="36"/>
      <c r="C10" s="39"/>
      <c r="D10" s="40"/>
      <c r="E10" s="12"/>
      <c r="F10" s="42">
        <f>SUM(F4:F9)</f>
        <v>88.09</v>
      </c>
      <c r="G10" s="46">
        <f>SUM(G4:G9)</f>
        <v>569.83000000000004</v>
      </c>
      <c r="H10" s="47">
        <f>SUM(H4:H9)</f>
        <v>19.079999999999998</v>
      </c>
      <c r="I10" s="47">
        <f>SUM(I4:I9)</f>
        <v>20.350000000000001</v>
      </c>
      <c r="J10" s="48">
        <f>SUM(J4:J9)</f>
        <v>73.207000000000008</v>
      </c>
    </row>
    <row r="11" spans="1:10" ht="15.75" thickBot="1" x14ac:dyDescent="0.3">
      <c r="A11" s="13"/>
      <c r="B11" s="30"/>
      <c r="C11" s="31"/>
      <c r="D11" s="49"/>
      <c r="E11" s="50"/>
      <c r="F11" s="51"/>
      <c r="G11" s="52"/>
      <c r="H11" s="53"/>
      <c r="I11" s="53"/>
      <c r="J11" s="54"/>
    </row>
    <row r="12" spans="1:10" x14ac:dyDescent="0.25">
      <c r="A12" s="18" t="s">
        <v>9</v>
      </c>
      <c r="B12" s="62" t="s">
        <v>20</v>
      </c>
      <c r="C12" s="70" t="s">
        <v>37</v>
      </c>
      <c r="D12" s="57" t="s">
        <v>38</v>
      </c>
      <c r="E12" s="58" t="s">
        <v>39</v>
      </c>
      <c r="F12" s="59">
        <v>23.71</v>
      </c>
      <c r="G12" s="71">
        <v>155.80000000000001</v>
      </c>
      <c r="H12" s="71">
        <v>8.4</v>
      </c>
      <c r="I12" s="71">
        <v>8.8000000000000007</v>
      </c>
      <c r="J12" s="72">
        <v>9.5</v>
      </c>
    </row>
    <row r="13" spans="1:10" x14ac:dyDescent="0.25">
      <c r="A13" s="16" t="s">
        <v>40</v>
      </c>
      <c r="B13" s="55" t="s">
        <v>24</v>
      </c>
      <c r="C13" s="34" t="s">
        <v>41</v>
      </c>
      <c r="D13" s="35" t="s">
        <v>42</v>
      </c>
      <c r="E13" s="17" t="s">
        <v>43</v>
      </c>
      <c r="F13" s="21">
        <v>48.72</v>
      </c>
      <c r="G13" s="73">
        <v>308.89999999999998</v>
      </c>
      <c r="H13" s="73">
        <v>23.8</v>
      </c>
      <c r="I13" s="73">
        <v>13.1</v>
      </c>
      <c r="J13" s="74">
        <v>18.7</v>
      </c>
    </row>
    <row r="14" spans="1:10" x14ac:dyDescent="0.25">
      <c r="A14" s="16"/>
      <c r="B14" s="63" t="s">
        <v>25</v>
      </c>
      <c r="C14" s="61" t="s">
        <v>44</v>
      </c>
      <c r="D14" s="15" t="s">
        <v>45</v>
      </c>
      <c r="E14" s="11">
        <v>150</v>
      </c>
      <c r="F14" s="22">
        <v>12.48</v>
      </c>
      <c r="G14" s="32">
        <v>243.8</v>
      </c>
      <c r="H14" s="32">
        <v>8.6</v>
      </c>
      <c r="I14" s="32">
        <v>6.1</v>
      </c>
      <c r="J14" s="33">
        <v>38.6</v>
      </c>
    </row>
    <row r="15" spans="1:10" x14ac:dyDescent="0.25">
      <c r="A15" s="16"/>
      <c r="B15" s="28" t="s">
        <v>15</v>
      </c>
      <c r="C15" s="44" t="s">
        <v>33</v>
      </c>
      <c r="D15" s="15" t="s">
        <v>34</v>
      </c>
      <c r="E15" s="11">
        <v>200</v>
      </c>
      <c r="F15" s="22">
        <v>1.36</v>
      </c>
      <c r="G15" s="68">
        <v>26.8</v>
      </c>
      <c r="H15" s="68">
        <v>0.2</v>
      </c>
      <c r="I15" s="68">
        <v>0</v>
      </c>
      <c r="J15" s="69">
        <v>6.5</v>
      </c>
    </row>
    <row r="16" spans="1:10" x14ac:dyDescent="0.25">
      <c r="A16" s="16"/>
      <c r="B16" s="28" t="s">
        <v>35</v>
      </c>
      <c r="C16" s="29" t="s">
        <v>18</v>
      </c>
      <c r="D16" s="15" t="s">
        <v>36</v>
      </c>
      <c r="E16" s="12">
        <v>25</v>
      </c>
      <c r="F16" s="19">
        <f>0.025*279</f>
        <v>6.9750000000000005</v>
      </c>
      <c r="G16" s="37">
        <f>370*0.25</f>
        <v>92.5</v>
      </c>
      <c r="H16" s="37">
        <f>4.03*0.25</f>
        <v>1.0075000000000001</v>
      </c>
      <c r="I16" s="37">
        <f>3.78*0.25</f>
        <v>0.94499999999999995</v>
      </c>
      <c r="J16" s="60">
        <f>72.15*0.25</f>
        <v>18.037500000000001</v>
      </c>
    </row>
    <row r="17" spans="1:10" x14ac:dyDescent="0.25">
      <c r="A17" s="16"/>
      <c r="B17" s="28" t="s">
        <v>17</v>
      </c>
      <c r="C17" s="29" t="s">
        <v>18</v>
      </c>
      <c r="D17" s="15" t="s">
        <v>19</v>
      </c>
      <c r="E17" s="11">
        <v>30</v>
      </c>
      <c r="F17" s="20">
        <v>2.71</v>
      </c>
      <c r="G17" s="23">
        <v>63</v>
      </c>
      <c r="H17" s="23">
        <v>1.8</v>
      </c>
      <c r="I17" s="23">
        <v>0.3</v>
      </c>
      <c r="J17" s="24">
        <v>12.9</v>
      </c>
    </row>
    <row r="18" spans="1:10" x14ac:dyDescent="0.25">
      <c r="A18" s="16"/>
      <c r="B18" s="28" t="s">
        <v>17</v>
      </c>
      <c r="C18" s="29" t="s">
        <v>18</v>
      </c>
      <c r="D18" s="15" t="s">
        <v>21</v>
      </c>
      <c r="E18" s="12">
        <v>30</v>
      </c>
      <c r="F18" s="20">
        <v>2.67</v>
      </c>
      <c r="G18" s="23">
        <v>57</v>
      </c>
      <c r="H18" s="23">
        <v>1.8</v>
      </c>
      <c r="I18" s="23">
        <v>0.3</v>
      </c>
      <c r="J18" s="24">
        <v>11.4</v>
      </c>
    </row>
    <row r="19" spans="1:10" x14ac:dyDescent="0.25">
      <c r="A19" s="16"/>
      <c r="B19" s="36"/>
      <c r="C19" s="39"/>
      <c r="D19" s="40"/>
      <c r="E19" s="41"/>
      <c r="F19" s="19">
        <f>SUM(F12:F18)</f>
        <v>98.625</v>
      </c>
      <c r="G19" s="26">
        <f>SUM(G12:G18)</f>
        <v>947.8</v>
      </c>
      <c r="H19" s="43">
        <f>SUM(H12:H18)</f>
        <v>45.607500000000002</v>
      </c>
      <c r="I19" s="43">
        <f>SUM(I12:I18)</f>
        <v>29.545000000000002</v>
      </c>
      <c r="J19" s="27">
        <f>SUM(J12:J18)</f>
        <v>115.63750000000002</v>
      </c>
    </row>
    <row r="20" spans="1:10" ht="15.75" thickBot="1" x14ac:dyDescent="0.3">
      <c r="A20" s="13"/>
      <c r="B20" s="30"/>
      <c r="C20" s="31"/>
      <c r="D20" s="14"/>
      <c r="E20" s="25"/>
      <c r="F20" s="56"/>
      <c r="G20" s="52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2023-01-29T21:55:25Z</dcterms:modified>
</cp:coreProperties>
</file>