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8" i="1"/>
  <c r="I17" i="1"/>
  <c r="H17" i="1"/>
  <c r="G17" i="1"/>
  <c r="F17" i="1"/>
  <c r="J13" i="1"/>
  <c r="I13" i="1"/>
  <c r="H13" i="1"/>
  <c r="G13" i="1"/>
  <c r="J10" i="1"/>
  <c r="J17" i="1" s="1"/>
  <c r="I10" i="1"/>
  <c r="H10" i="1"/>
  <c r="G10" i="1"/>
  <c r="J8" i="1"/>
  <c r="I8" i="1"/>
  <c r="H8" i="1"/>
  <c r="F8" i="1"/>
  <c r="I4" i="1"/>
  <c r="H4" i="1"/>
  <c r="G4" i="1"/>
  <c r="G8" i="1" s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<sst xmlns="http://schemas.openxmlformats.org/spreadsheetml/2006/main" count="50" uniqueCount="42">
  <si>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</si>
  <si>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</si>
  <si>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</si>
  <si>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</si>
  <si>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</si>
  <si>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</si>
  <si>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</si>
  <si>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</si>
  <si>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</si>
  <si>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</si>
  <si>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</si>
  <si>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</si>
  <si>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</si>
  <si>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</si>
  <si>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</si>
  <si>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</si>
  <si>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</si>
  <si>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</si>
  <si>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</si>
  <si>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</si>
  <si>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</si>
  <si>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</si>
  <si>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гарнир</t>
  </si>
  <si>
    <t>КО</t>
  </si>
  <si>
    <t>№ 342 сб.2011г.</t>
  </si>
  <si>
    <t>2023-01-17</t>
  </si>
  <si>
    <t>закуска</t>
  </si>
  <si>
    <t>Т.32 сб.1981 г.</t>
  </si>
  <si>
    <t>Салат из болгарского перца</t>
  </si>
  <si>
    <t>№ 54-11м-2020</t>
  </si>
  <si>
    <t>Плов из отварной говядины</t>
  </si>
  <si>
    <t>Компот из св. груш</t>
  </si>
  <si>
    <t>№ 49 сб.2011г.</t>
  </si>
  <si>
    <t>Салат витаминный</t>
  </si>
  <si>
    <t>№ 96 сб.2011г.</t>
  </si>
  <si>
    <t>Рассольник ленин. с укропом,свининой отв.</t>
  </si>
  <si>
    <t>№ 267 сб.2011г.</t>
  </si>
  <si>
    <t>Шницель  из свинины</t>
  </si>
  <si>
    <t>№ 312 сб.2011г.</t>
  </si>
  <si>
    <t>Картофельное пюре</t>
  </si>
  <si>
    <t>Напиток мандариновый</t>
  </si>
  <si>
    <t>Хлеб 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</si>
</sst>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4" fillId="0" borderId="23" xfId="0" applyFont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2" borderId="12" xfId="0" applyFont="1" applyFill="1" applyBorder="1"/>
    <xf numFmtId="0" fontId="1" fillId="0" borderId="18" xfId="0" applyFont="1" applyBorder="1"/>
    <xf numFmtId="0" fontId="1" fillId="0" borderId="13" xfId="0" applyFont="1" applyBorder="1"/>
    <xf numFmtId="164" fontId="4" fillId="0" borderId="4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28" xfId="0" applyFont="1" applyFill="1" applyBorder="1"/>
    <xf numFmtId="0" fontId="4" fillId="2" borderId="20" xfId="0" applyFont="1" applyFill="1" applyBorder="1"/>
    <xf numFmtId="164" fontId="4" fillId="2" borderId="2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29" xfId="0" applyFont="1" applyBorder="1"/>
    <xf numFmtId="0" fontId="1" fillId="0" borderId="30" xfId="0" applyFont="1" applyBorder="1"/>
    <xf numFmtId="0" fontId="4" fillId="2" borderId="26" xfId="0" applyFont="1" applyFill="1" applyBorder="1"/>
    <xf numFmtId="0" fontId="4" fillId="2" borderId="26" xfId="2" applyNumberFormat="1" applyFont="1" applyFill="1" applyBorder="1" applyAlignment="1">
      <alignment horizontal="center"/>
    </xf>
    <xf numFmtId="2" fontId="4" fillId="2" borderId="26" xfId="1" applyNumberFormat="1" applyFont="1" applyFill="1" applyBorder="1" applyAlignment="1"/>
    <xf numFmtId="164" fontId="4" fillId="2" borderId="26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0" fontId="1" fillId="2" borderId="0" xfId="0" applyFont="1" applyFill="1" applyBorder="1"/>
    <xf numFmtId="2" fontId="4" fillId="2" borderId="1" xfId="1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1" xfId="1" applyFont="1" applyFill="1" applyBorder="1"/>
    <xf numFmtId="0" fontId="1" fillId="2" borderId="26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D13" sqref="D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53" t="s">
        <v>13</v>
      </c>
      <c r="C1" s="54"/>
      <c r="D1" s="55"/>
      <c r="E1" s="1" t="s">
        <v>10</v>
      </c>
      <c r="F1" s="2"/>
      <c r="G1" s="1"/>
      <c r="H1" s="1"/>
      <c r="I1" s="1" t="s">
        <v>1</v>
      </c>
      <c r="J1" s="3" t="s">
        <v>25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8" t="s">
        <v>14</v>
      </c>
      <c r="B4" s="56" t="s">
        <v>26</v>
      </c>
      <c r="C4" s="57" t="s">
        <v>27</v>
      </c>
      <c r="D4" s="58" t="s">
        <v>28</v>
      </c>
      <c r="E4" s="59">
        <v>65</v>
      </c>
      <c r="F4" s="60">
        <v>14.33</v>
      </c>
      <c r="G4" s="61">
        <f>116.3/0.75*0.65</f>
        <v>100.79333333333334</v>
      </c>
      <c r="H4" s="61">
        <f>1.9*0.75*0.65</f>
        <v>0.92624999999999991</v>
      </c>
      <c r="I4" s="62">
        <f>4.7/0.75*0.65</f>
        <v>4.0733333333333333</v>
      </c>
      <c r="J4" s="63">
        <v>0</v>
      </c>
    </row>
    <row r="5" spans="1:10" x14ac:dyDescent="0.35">
      <c r="A5" s="16"/>
      <c r="B5" s="10" t="s">
        <v>26</v>
      </c>
      <c r="C5" s="64" t="s">
        <v>29</v>
      </c>
      <c r="D5" s="15" t="s">
        <v>30</v>
      </c>
      <c r="E5" s="11">
        <v>200</v>
      </c>
      <c r="F5" s="65">
        <v>52.32</v>
      </c>
      <c r="G5" s="41">
        <v>354.4</v>
      </c>
      <c r="H5" s="41">
        <v>15.2</v>
      </c>
      <c r="I5" s="41">
        <v>15.4</v>
      </c>
      <c r="J5" s="52">
        <v>38.6</v>
      </c>
    </row>
    <row r="6" spans="1:10" x14ac:dyDescent="0.35">
      <c r="A6" s="16"/>
      <c r="B6" s="33" t="s">
        <v>15</v>
      </c>
      <c r="C6" s="37" t="s">
        <v>24</v>
      </c>
      <c r="D6" s="15" t="s">
        <v>31</v>
      </c>
      <c r="E6" s="12">
        <v>200</v>
      </c>
      <c r="F6" s="20">
        <v>10.37</v>
      </c>
      <c r="G6" s="41">
        <v>114.6</v>
      </c>
      <c r="H6" s="41">
        <v>0.1</v>
      </c>
      <c r="I6" s="41">
        <v>0.1</v>
      </c>
      <c r="J6" s="52">
        <v>27.9</v>
      </c>
    </row>
    <row r="7" spans="1:10" x14ac:dyDescent="0.35">
      <c r="A7" s="16"/>
      <c r="B7" s="33" t="s">
        <v>17</v>
      </c>
      <c r="C7" s="37" t="s">
        <v>18</v>
      </c>
      <c r="D7" s="15" t="s">
        <v>19</v>
      </c>
      <c r="E7" s="11">
        <v>30</v>
      </c>
      <c r="F7" s="20">
        <v>2.71</v>
      </c>
      <c r="G7" s="25">
        <v>63</v>
      </c>
      <c r="H7" s="25">
        <v>1.8</v>
      </c>
      <c r="I7" s="25">
        <v>0.3</v>
      </c>
      <c r="J7" s="26">
        <v>12.9</v>
      </c>
    </row>
    <row r="8" spans="1:10" x14ac:dyDescent="0.35">
      <c r="A8" s="43"/>
      <c r="B8" s="33"/>
      <c r="C8" s="37"/>
      <c r="D8" s="15"/>
      <c r="E8" s="11">
        <f>SUM(E4:E7)</f>
        <v>495</v>
      </c>
      <c r="F8" s="20">
        <f>SUM(F4:F7)</f>
        <v>79.73</v>
      </c>
      <c r="G8" s="25">
        <f>SUM(G4:G7)</f>
        <v>632.79333333333329</v>
      </c>
      <c r="H8" s="25">
        <f>SUM(H4:H7)</f>
        <v>18.026250000000001</v>
      </c>
      <c r="I8" s="25">
        <f>SUM(I4:I7)</f>
        <v>19.873333333333335</v>
      </c>
      <c r="J8" s="26">
        <f>SUM(J4:J7)</f>
        <v>79.400000000000006</v>
      </c>
    </row>
    <row r="9" spans="1:10" ht="15" thickBot="1" x14ac:dyDescent="0.4">
      <c r="A9" s="13"/>
      <c r="B9" s="35"/>
      <c r="C9" s="36"/>
      <c r="D9" s="14"/>
      <c r="E9" s="27"/>
      <c r="F9" s="21"/>
      <c r="G9" s="28"/>
      <c r="H9" s="29"/>
      <c r="I9" s="29"/>
      <c r="J9" s="30"/>
    </row>
    <row r="10" spans="1:10" x14ac:dyDescent="0.35">
      <c r="A10" s="18" t="s">
        <v>9</v>
      </c>
      <c r="B10" s="56" t="s">
        <v>26</v>
      </c>
      <c r="C10" s="57" t="s">
        <v>32</v>
      </c>
      <c r="D10" s="58" t="s">
        <v>33</v>
      </c>
      <c r="E10" s="69">
        <v>75</v>
      </c>
      <c r="F10" s="60">
        <v>11.73</v>
      </c>
      <c r="G10" s="62">
        <f>155*0.75</f>
        <v>116.25</v>
      </c>
      <c r="H10" s="62">
        <f>2.59*0.75</f>
        <v>1.9424999999999999</v>
      </c>
      <c r="I10" s="62">
        <f>6.22*0.75</f>
        <v>4.665</v>
      </c>
      <c r="J10" s="63">
        <f>22.15*0.75</f>
        <v>16.612499999999997</v>
      </c>
    </row>
    <row r="11" spans="1:10" x14ac:dyDescent="0.35">
      <c r="A11" s="16"/>
      <c r="B11" s="10" t="s">
        <v>20</v>
      </c>
      <c r="C11" s="24" t="s">
        <v>34</v>
      </c>
      <c r="D11" s="40" t="s">
        <v>35</v>
      </c>
      <c r="E11" s="17">
        <v>227</v>
      </c>
      <c r="F11" s="22">
        <v>23.71</v>
      </c>
      <c r="G11" s="66">
        <v>155.80000000000001</v>
      </c>
      <c r="H11" s="66">
        <v>8.4</v>
      </c>
      <c r="I11" s="66">
        <v>8.8000000000000007</v>
      </c>
      <c r="J11" s="67">
        <v>9.5</v>
      </c>
    </row>
    <row r="12" spans="1:10" x14ac:dyDescent="0.35">
      <c r="A12" s="16"/>
      <c r="B12" s="42" t="s">
        <v>21</v>
      </c>
      <c r="C12" s="24" t="s">
        <v>36</v>
      </c>
      <c r="D12" s="15" t="s">
        <v>37</v>
      </c>
      <c r="E12" s="11">
        <v>90</v>
      </c>
      <c r="F12" s="23">
        <v>36.270000000000003</v>
      </c>
      <c r="G12" s="38">
        <v>226.3</v>
      </c>
      <c r="H12" s="38">
        <v>13.7</v>
      </c>
      <c r="I12" s="38">
        <v>13.6</v>
      </c>
      <c r="J12" s="39">
        <v>12.2</v>
      </c>
    </row>
    <row r="13" spans="1:10" x14ac:dyDescent="0.35">
      <c r="A13" s="16"/>
      <c r="B13" s="44" t="s">
        <v>22</v>
      </c>
      <c r="C13" s="24" t="s">
        <v>38</v>
      </c>
      <c r="D13" s="15" t="s">
        <v>39</v>
      </c>
      <c r="E13" s="11">
        <v>150</v>
      </c>
      <c r="F13" s="23">
        <v>17.579999999999998</v>
      </c>
      <c r="G13" s="38">
        <f>194.4/0.2*0.15</f>
        <v>145.79999999999998</v>
      </c>
      <c r="H13" s="38">
        <f>4.13/0.2*0.15</f>
        <v>3.0974999999999997</v>
      </c>
      <c r="I13" s="38">
        <f>8/0.2*0.15</f>
        <v>6</v>
      </c>
      <c r="J13" s="39">
        <f>9.1/0.2*0.15</f>
        <v>6.8249999999999984</v>
      </c>
    </row>
    <row r="14" spans="1:10" x14ac:dyDescent="0.35">
      <c r="A14" s="16"/>
      <c r="B14" s="33" t="s">
        <v>15</v>
      </c>
      <c r="C14" s="34" t="s">
        <v>23</v>
      </c>
      <c r="D14" s="15" t="s">
        <v>40</v>
      </c>
      <c r="E14" s="12">
        <v>200</v>
      </c>
      <c r="F14" s="19">
        <v>5.77</v>
      </c>
      <c r="G14" s="38">
        <v>105.22</v>
      </c>
      <c r="H14" s="51">
        <v>0.2</v>
      </c>
      <c r="I14" s="51">
        <v>0</v>
      </c>
      <c r="J14" s="45">
        <v>25.73</v>
      </c>
    </row>
    <row r="15" spans="1:10" x14ac:dyDescent="0.35">
      <c r="A15" s="16"/>
      <c r="B15" s="44" t="s">
        <v>17</v>
      </c>
      <c r="C15" s="24" t="s">
        <v>18</v>
      </c>
      <c r="D15" s="68" t="s">
        <v>19</v>
      </c>
      <c r="E15" s="12">
        <v>30</v>
      </c>
      <c r="F15" s="19">
        <v>2.71</v>
      </c>
      <c r="G15" s="38">
        <v>63</v>
      </c>
      <c r="H15" s="51">
        <v>1.8</v>
      </c>
      <c r="I15" s="51">
        <v>0.3</v>
      </c>
      <c r="J15" s="45">
        <v>12.9</v>
      </c>
    </row>
    <row r="16" spans="1:10" x14ac:dyDescent="0.35">
      <c r="A16" s="16"/>
      <c r="B16" s="33" t="s">
        <v>17</v>
      </c>
      <c r="C16" s="34" t="s">
        <v>18</v>
      </c>
      <c r="D16" s="15" t="s">
        <v>41</v>
      </c>
      <c r="E16" s="12">
        <v>30</v>
      </c>
      <c r="F16" s="20">
        <v>2.67</v>
      </c>
      <c r="G16" s="25">
        <v>57</v>
      </c>
      <c r="H16" s="25">
        <v>1.8</v>
      </c>
      <c r="I16" s="25">
        <v>0.3</v>
      </c>
      <c r="J16" s="26">
        <v>11.4</v>
      </c>
    </row>
    <row r="17" spans="1:10" x14ac:dyDescent="0.35">
      <c r="A17" s="16"/>
      <c r="B17" s="47"/>
      <c r="C17" s="48"/>
      <c r="D17" s="49"/>
      <c r="E17" s="46">
        <f>SUM(E10:E16)</f>
        <v>802</v>
      </c>
      <c r="F17" s="19">
        <f>SUM(F9:F16)</f>
        <v>100.44</v>
      </c>
      <c r="G17" s="31">
        <f>SUM(G9:G16)</f>
        <v>869.37</v>
      </c>
      <c r="H17" s="50">
        <f>SUM(H9:H16)</f>
        <v>30.94</v>
      </c>
      <c r="I17" s="50">
        <f>SUM(I9:I16)</f>
        <v>33.664999999999992</v>
      </c>
      <c r="J17" s="32">
        <f>SUM(J9:J16)</f>
        <v>95.167500000000004</v>
      </c>
    </row>
    <row r="18" spans="1:10" ht="15" thickBot="1" x14ac:dyDescent="0.4">
      <c r="A18" s="13"/>
      <c r="B18" s="35"/>
      <c r="C18" s="36"/>
      <c r="D18" s="14"/>
      <c r="E18" s="27"/>
      <c r="F18" s="70"/>
      <c r="G18" s="71"/>
      <c r="H18" s="72"/>
      <c r="I18" s="72"/>
      <c r="J18" s="7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2023-01-16T13:57:59Z</dcterms:modified>
</cp:coreProperties>
</file>