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20" i="1"/>
  <c r="E10" i="1"/>
  <c r="F10" i="1"/>
  <c r="I20" i="1"/>
  <c r="H20" i="1"/>
  <c r="G20" i="1"/>
  <c r="F20" i="1"/>
  <c r="J17" i="1"/>
  <c r="I17" i="1"/>
  <c r="H17" i="1"/>
  <c r="G17" i="1"/>
  <c r="J12" i="1"/>
  <c r="J20" i="1" s="1"/>
  <c r="I12" i="1"/>
  <c r="H12" i="1"/>
  <c r="G12" i="1"/>
  <c r="J7" i="1"/>
  <c r="I7" i="1"/>
  <c r="H7" i="1"/>
  <c r="G7" i="1"/>
  <c r="J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<sst xmlns="http://schemas.openxmlformats.org/spreadsheetml/2006/main" count="59" uniqueCount="47">
  <si>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</si>
  <si>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</si>
  <si>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</si>
  <si>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</si>
  <si>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</si>
  <si>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</si>
  <si>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</si>
  <si>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</si>
  <si>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</si>
  <si>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</si>
  <si>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</si>
  <si>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</si>
  <si>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</si>
  <si>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</si>
  <si>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</si>
  <si>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</si>
  <si>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</si>
  <si>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</si>
  <si>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</si>
  <si>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</si>
  <si>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</si>
  <si>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</si>
  <si>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</si>
  <si>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гарнир</t>
  </si>
  <si>
    <t>закуска</t>
  </si>
  <si>
    <t>Т.32 сб.1981 г.</t>
  </si>
  <si>
    <t>Огурец консервированный</t>
  </si>
  <si>
    <t>№ 54-3гн-2020</t>
  </si>
  <si>
    <t>Чай с сахаром, лимоном</t>
  </si>
  <si>
    <t>Хлеб  ржано-пшеничный</t>
  </si>
  <si>
    <t>фрукты</t>
  </si>
  <si>
    <t>акт</t>
  </si>
  <si>
    <t>Груша</t>
  </si>
  <si>
    <t>№ 392 сб.2011г.</t>
  </si>
  <si>
    <t>Пельмени отварные с маслом сливочным</t>
  </si>
  <si>
    <t>Чеснок</t>
  </si>
  <si>
    <t>№ 67 сб.2011г.</t>
  </si>
  <si>
    <t>Икра свекольная</t>
  </si>
  <si>
    <t>№ 101 сб.2011г.</t>
  </si>
  <si>
    <t>Суп карт. с пшеном,укропом,рыб. консервами</t>
  </si>
  <si>
    <t>№ 260 сб.2011г.</t>
  </si>
  <si>
    <t>Гуляш из свинины</t>
  </si>
  <si>
    <t>№ 305 сб.2011г.</t>
  </si>
  <si>
    <t>Рис припущенный</t>
  </si>
  <si>
    <t>№ 54-12хн-2020 сб.2011г.</t>
  </si>
  <si>
    <t>Кисель из вишни</t>
  </si>
  <si>
    <t>2023-01-16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</si>
</sst>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4" fillId="0" borderId="23" xfId="0" applyFont="1" applyBorder="1"/>
    <xf numFmtId="164" fontId="4" fillId="2" borderId="27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8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0" fontId="1" fillId="2" borderId="12" xfId="0" applyFont="1" applyFill="1" applyBorder="1"/>
    <xf numFmtId="2" fontId="1" fillId="2" borderId="3" xfId="0" applyNumberFormat="1" applyFont="1" applyFill="1" applyBorder="1" applyAlignment="1">
      <alignment horizontal="left"/>
    </xf>
    <xf numFmtId="0" fontId="1" fillId="0" borderId="18" xfId="0" applyFont="1" applyBorder="1"/>
    <xf numFmtId="0" fontId="1" fillId="0" borderId="13" xfId="0" applyFont="1" applyBorder="1"/>
    <xf numFmtId="164" fontId="4" fillId="0" borderId="4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/>
    </xf>
    <xf numFmtId="0" fontId="1" fillId="2" borderId="29" xfId="0" applyFont="1" applyFill="1" applyBorder="1"/>
    <xf numFmtId="0" fontId="1" fillId="2" borderId="30" xfId="0" applyFont="1" applyFill="1" applyBorder="1"/>
    <xf numFmtId="0" fontId="4" fillId="2" borderId="20" xfId="0" applyFont="1" applyFill="1" applyBorder="1"/>
    <xf numFmtId="164" fontId="4" fillId="2" borderId="2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0" fontId="1" fillId="0" borderId="26" xfId="0" applyFont="1" applyBorder="1"/>
    <xf numFmtId="0" fontId="4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1" fillId="2" borderId="5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26" xfId="0" applyFont="1" applyFill="1" applyBorder="1"/>
    <xf numFmtId="164" fontId="4" fillId="2" borderId="27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4" fillId="2" borderId="1" xfId="1" applyFont="1" applyFill="1" applyBorder="1"/>
    <xf numFmtId="0" fontId="1" fillId="0" borderId="31" xfId="0" applyFont="1" applyBorder="1"/>
    <xf numFmtId="0" fontId="1" fillId="0" borderId="32" xfId="0" applyFont="1" applyBorder="1"/>
    <xf numFmtId="0" fontId="4" fillId="2" borderId="33" xfId="0" applyFont="1" applyFill="1" applyBorder="1"/>
    <xf numFmtId="0" fontId="1" fillId="2" borderId="33" xfId="0" applyFont="1" applyFill="1" applyBorder="1" applyAlignment="1">
      <alignment horizontal="center"/>
    </xf>
    <xf numFmtId="2" fontId="4" fillId="2" borderId="33" xfId="1" applyNumberFormat="1" applyFont="1" applyFill="1" applyBorder="1" applyAlignment="1"/>
    <xf numFmtId="164" fontId="4" fillId="0" borderId="33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3" t="s">
        <v>13</v>
      </c>
      <c r="C1" s="64"/>
      <c r="D1" s="65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10" t="s">
        <v>30</v>
      </c>
      <c r="C4" s="55" t="s">
        <v>31</v>
      </c>
      <c r="D4" s="56" t="s">
        <v>32</v>
      </c>
      <c r="E4" s="11">
        <v>210</v>
      </c>
      <c r="F4" s="22">
        <v>38.85</v>
      </c>
      <c r="G4" s="40">
        <f>47*2.1</f>
        <v>98.7</v>
      </c>
      <c r="H4" s="41">
        <f>0.4*2.1</f>
        <v>0.84000000000000008</v>
      </c>
      <c r="I4" s="41">
        <f>0.3*2.1</f>
        <v>0.63</v>
      </c>
      <c r="J4" s="42">
        <f>10.3*2.1</f>
        <v>21.630000000000003</v>
      </c>
    </row>
    <row r="5" spans="1:10" x14ac:dyDescent="0.35">
      <c r="A5" s="16"/>
      <c r="B5" s="10" t="s">
        <v>24</v>
      </c>
      <c r="C5" s="55" t="s">
        <v>25</v>
      </c>
      <c r="D5" s="56" t="s">
        <v>26</v>
      </c>
      <c r="E5" s="11">
        <v>50</v>
      </c>
      <c r="F5" s="22">
        <v>16.559999999999999</v>
      </c>
      <c r="G5" s="40">
        <f>12*0.5</f>
        <v>6</v>
      </c>
      <c r="H5" s="41">
        <v>0</v>
      </c>
      <c r="I5" s="41">
        <v>0</v>
      </c>
      <c r="J5" s="42">
        <f>3*0.5</f>
        <v>1.5</v>
      </c>
    </row>
    <row r="6" spans="1:10" x14ac:dyDescent="0.35">
      <c r="A6" s="16"/>
      <c r="B6" s="10" t="s">
        <v>21</v>
      </c>
      <c r="C6" s="66" t="s">
        <v>33</v>
      </c>
      <c r="D6" s="15" t="s">
        <v>34</v>
      </c>
      <c r="E6" s="11">
        <v>210</v>
      </c>
      <c r="F6" s="23">
        <v>52.49</v>
      </c>
      <c r="G6" s="43">
        <v>341</v>
      </c>
      <c r="H6" s="57">
        <v>12.8</v>
      </c>
      <c r="I6" s="57">
        <v>12.45</v>
      </c>
      <c r="J6" s="58">
        <v>36.049999999999997</v>
      </c>
    </row>
    <row r="7" spans="1:10" x14ac:dyDescent="0.35">
      <c r="A7" s="16"/>
      <c r="B7" s="10" t="s">
        <v>24</v>
      </c>
      <c r="C7" s="55" t="s">
        <v>25</v>
      </c>
      <c r="D7" s="15" t="s">
        <v>35</v>
      </c>
      <c r="E7" s="12">
        <v>3</v>
      </c>
      <c r="F7" s="19">
        <v>0.61</v>
      </c>
      <c r="G7" s="54">
        <f>149*0.03</f>
        <v>4.47</v>
      </c>
      <c r="H7" s="54">
        <f>6.5*0.03</f>
        <v>0.19500000000000001</v>
      </c>
      <c r="I7" s="54">
        <f>0.5*0.03</f>
        <v>1.4999999999999999E-2</v>
      </c>
      <c r="J7" s="54">
        <f>29.9*0.03</f>
        <v>0.89699999999999991</v>
      </c>
    </row>
    <row r="8" spans="1:10" x14ac:dyDescent="0.35">
      <c r="A8" s="16"/>
      <c r="B8" s="33" t="s">
        <v>15</v>
      </c>
      <c r="C8" s="45" t="s">
        <v>27</v>
      </c>
      <c r="D8" s="15" t="s">
        <v>28</v>
      </c>
      <c r="E8" s="11">
        <v>207</v>
      </c>
      <c r="F8" s="23">
        <v>3.36</v>
      </c>
      <c r="G8" s="57">
        <v>27.9</v>
      </c>
      <c r="H8" s="57">
        <v>0.3</v>
      </c>
      <c r="I8" s="57">
        <v>0</v>
      </c>
      <c r="J8" s="58">
        <v>6.7</v>
      </c>
    </row>
    <row r="9" spans="1:10" x14ac:dyDescent="0.35">
      <c r="A9" s="16"/>
      <c r="B9" s="33" t="s">
        <v>17</v>
      </c>
      <c r="C9" s="37" t="s">
        <v>18</v>
      </c>
      <c r="D9" s="15" t="s">
        <v>19</v>
      </c>
      <c r="E9" s="11">
        <v>30</v>
      </c>
      <c r="F9" s="20">
        <v>2.71</v>
      </c>
      <c r="G9" s="25">
        <v>63</v>
      </c>
      <c r="H9" s="25">
        <v>1.8</v>
      </c>
      <c r="I9" s="25">
        <v>0.3</v>
      </c>
      <c r="J9" s="26">
        <v>12.9</v>
      </c>
    </row>
    <row r="10" spans="1:10" x14ac:dyDescent="0.35">
      <c r="A10" s="46"/>
      <c r="B10" s="33"/>
      <c r="C10" s="37"/>
      <c r="D10" s="15"/>
      <c r="E10" s="11">
        <f>SUM(E4:E9)</f>
        <v>710</v>
      </c>
      <c r="F10" s="19">
        <f>SUM(F4:F9)</f>
        <v>114.58</v>
      </c>
      <c r="G10" s="25">
        <f>SUM(G4:G9)</f>
        <v>541.06999999999994</v>
      </c>
      <c r="H10" s="25">
        <f>SUM(H4:H9)</f>
        <v>15.935000000000002</v>
      </c>
      <c r="I10" s="25">
        <f>SUM(I4:I9)</f>
        <v>13.395000000000001</v>
      </c>
      <c r="J10" s="26">
        <f>SUM(J4:J9)</f>
        <v>79.677000000000007</v>
      </c>
    </row>
    <row r="11" spans="1:10" ht="15" thickBot="1" x14ac:dyDescent="0.4">
      <c r="A11" s="13"/>
      <c r="B11" s="35"/>
      <c r="C11" s="36"/>
      <c r="D11" s="14"/>
      <c r="E11" s="27"/>
      <c r="F11" s="21"/>
      <c r="G11" s="28"/>
      <c r="H11" s="29"/>
      <c r="I11" s="29"/>
      <c r="J11" s="30"/>
    </row>
    <row r="12" spans="1:10" x14ac:dyDescent="0.35">
      <c r="A12" s="18" t="s">
        <v>9</v>
      </c>
      <c r="B12" s="71" t="s">
        <v>24</v>
      </c>
      <c r="C12" s="72" t="s">
        <v>36</v>
      </c>
      <c r="D12" s="73" t="s">
        <v>37</v>
      </c>
      <c r="E12" s="74">
        <v>75</v>
      </c>
      <c r="F12" s="75">
        <v>8.3699999999999992</v>
      </c>
      <c r="G12" s="76">
        <f>111.87*0.75</f>
        <v>83.902500000000003</v>
      </c>
      <c r="H12" s="76">
        <f>1.25*0.75</f>
        <v>0.9375</v>
      </c>
      <c r="I12" s="76">
        <f>7.52*0.75</f>
        <v>5.64</v>
      </c>
      <c r="J12" s="77">
        <f>6.75*0.75</f>
        <v>5.0625</v>
      </c>
    </row>
    <row r="13" spans="1:10" x14ac:dyDescent="0.35">
      <c r="A13" s="16"/>
      <c r="B13" s="10" t="s">
        <v>20</v>
      </c>
      <c r="C13" s="55" t="s">
        <v>38</v>
      </c>
      <c r="D13" s="39" t="s">
        <v>39</v>
      </c>
      <c r="E13" s="17">
        <v>227</v>
      </c>
      <c r="F13" s="22">
        <v>25.8</v>
      </c>
      <c r="G13" s="67">
        <v>138.6</v>
      </c>
      <c r="H13" s="68">
        <v>8.3699999999999992</v>
      </c>
      <c r="I13" s="68">
        <v>6.9</v>
      </c>
      <c r="J13" s="69">
        <v>9.6</v>
      </c>
    </row>
    <row r="14" spans="1:10" x14ac:dyDescent="0.35">
      <c r="A14" s="16"/>
      <c r="B14" s="10" t="s">
        <v>22</v>
      </c>
      <c r="C14" s="24" t="s">
        <v>40</v>
      </c>
      <c r="D14" s="39" t="s">
        <v>41</v>
      </c>
      <c r="E14" s="17">
        <v>165</v>
      </c>
      <c r="F14" s="22">
        <v>46.92</v>
      </c>
      <c r="G14" s="57">
        <v>308.89999999999998</v>
      </c>
      <c r="H14" s="57">
        <v>23.8</v>
      </c>
      <c r="I14" s="57">
        <v>13.1</v>
      </c>
      <c r="J14" s="58">
        <v>18.7</v>
      </c>
    </row>
    <row r="15" spans="1:10" x14ac:dyDescent="0.35">
      <c r="A15" s="16"/>
      <c r="B15" s="44" t="s">
        <v>23</v>
      </c>
      <c r="C15" s="24" t="s">
        <v>42</v>
      </c>
      <c r="D15" s="15" t="s">
        <v>43</v>
      </c>
      <c r="E15" s="11">
        <v>150</v>
      </c>
      <c r="F15" s="23">
        <v>9.17</v>
      </c>
      <c r="G15" s="43">
        <v>200</v>
      </c>
      <c r="H15" s="43">
        <v>36.4</v>
      </c>
      <c r="I15" s="43">
        <v>43</v>
      </c>
      <c r="J15" s="48">
        <v>36.700000000000003</v>
      </c>
    </row>
    <row r="16" spans="1:10" x14ac:dyDescent="0.35">
      <c r="A16" s="16"/>
      <c r="B16" s="47" t="s">
        <v>15</v>
      </c>
      <c r="C16" s="24" t="s">
        <v>44</v>
      </c>
      <c r="D16" s="15" t="s">
        <v>45</v>
      </c>
      <c r="E16" s="11">
        <v>200</v>
      </c>
      <c r="F16" s="23">
        <v>11.91</v>
      </c>
      <c r="G16" s="43">
        <v>52.9</v>
      </c>
      <c r="H16" s="43">
        <v>0.2</v>
      </c>
      <c r="I16" s="43">
        <v>0</v>
      </c>
      <c r="J16" s="48">
        <v>13</v>
      </c>
    </row>
    <row r="17" spans="1:10" x14ac:dyDescent="0.35">
      <c r="A17" s="16"/>
      <c r="B17" s="10" t="s">
        <v>24</v>
      </c>
      <c r="C17" s="55" t="s">
        <v>25</v>
      </c>
      <c r="D17" s="15" t="s">
        <v>35</v>
      </c>
      <c r="E17" s="12">
        <v>3</v>
      </c>
      <c r="F17" s="19">
        <v>0.61</v>
      </c>
      <c r="G17" s="54">
        <f>149*0.03</f>
        <v>4.47</v>
      </c>
      <c r="H17" s="54">
        <f>6.5*0.03</f>
        <v>0.19500000000000001</v>
      </c>
      <c r="I17" s="54">
        <f>0.5*0.03</f>
        <v>1.4999999999999999E-2</v>
      </c>
      <c r="J17" s="48">
        <f>29.9*0.03</f>
        <v>0.89699999999999991</v>
      </c>
    </row>
    <row r="18" spans="1:10" x14ac:dyDescent="0.35">
      <c r="A18" s="16"/>
      <c r="B18" s="47" t="s">
        <v>17</v>
      </c>
      <c r="C18" s="24" t="s">
        <v>18</v>
      </c>
      <c r="D18" s="70" t="s">
        <v>19</v>
      </c>
      <c r="E18" s="12">
        <v>30</v>
      </c>
      <c r="F18" s="19">
        <v>2.71</v>
      </c>
      <c r="G18" s="38">
        <v>63</v>
      </c>
      <c r="H18" s="54">
        <v>1.8</v>
      </c>
      <c r="I18" s="54">
        <v>0.3</v>
      </c>
      <c r="J18" s="48">
        <v>12.9</v>
      </c>
    </row>
    <row r="19" spans="1:10" x14ac:dyDescent="0.35">
      <c r="A19" s="16"/>
      <c r="B19" s="33" t="s">
        <v>17</v>
      </c>
      <c r="C19" s="34" t="s">
        <v>18</v>
      </c>
      <c r="D19" s="15" t="s">
        <v>29</v>
      </c>
      <c r="E19" s="12">
        <v>30</v>
      </c>
      <c r="F19" s="20">
        <v>2.67</v>
      </c>
      <c r="G19" s="25">
        <v>57</v>
      </c>
      <c r="H19" s="25">
        <v>1.8</v>
      </c>
      <c r="I19" s="25">
        <v>0.3</v>
      </c>
      <c r="J19" s="26">
        <v>11.4</v>
      </c>
    </row>
    <row r="20" spans="1:10" x14ac:dyDescent="0.35">
      <c r="A20" s="16"/>
      <c r="B20" s="50"/>
      <c r="C20" s="51"/>
      <c r="D20" s="52"/>
      <c r="E20" s="49">
        <f>SUM(E12:E19)</f>
        <v>880</v>
      </c>
      <c r="F20" s="19">
        <f>SUM(F11:F19)</f>
        <v>108.16</v>
      </c>
      <c r="G20" s="31">
        <f>SUM(G11:G19)</f>
        <v>908.77249999999992</v>
      </c>
      <c r="H20" s="53">
        <f>SUM(H11:H19)</f>
        <v>73.502499999999984</v>
      </c>
      <c r="I20" s="53">
        <f>SUM(I11:I19)</f>
        <v>69.254999999999995</v>
      </c>
      <c r="J20" s="32">
        <f>SUM(J11:J19)</f>
        <v>108.25950000000002</v>
      </c>
    </row>
    <row r="21" spans="1:10" ht="15" thickBot="1" x14ac:dyDescent="0.4">
      <c r="A21" s="13"/>
      <c r="B21" s="35"/>
      <c r="C21" s="36"/>
      <c r="D21" s="14"/>
      <c r="E21" s="27"/>
      <c r="F21" s="59"/>
      <c r="G21" s="60"/>
      <c r="H21" s="61"/>
      <c r="I21" s="61"/>
      <c r="J21" s="6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2023-01-16T13:56:44Z</dcterms:modified>
</cp:coreProperties>
</file>