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1" i="1"/>
  <c r="F20" i="1"/>
  <c r="F21" i="1" s="1"/>
  <c r="J14" i="1"/>
  <c r="J21" i="1" s="1"/>
  <c r="I14" i="1"/>
  <c r="I21" i="1" s="1"/>
  <c r="H14" i="1"/>
  <c r="G14" i="1"/>
  <c r="G21" i="1" s="1"/>
  <c r="J12" i="1"/>
  <c r="I12" i="1"/>
  <c r="H12" i="1"/>
  <c r="H21" i="1" s="1"/>
  <c r="J10" i="1"/>
  <c r="F10" i="1"/>
  <c r="J5" i="1"/>
  <c r="H5" i="1"/>
  <c r="G5" i="1"/>
  <c r="J4" i="1"/>
  <c r="I4" i="1"/>
  <c r="I10" i="1" s="1"/>
  <c r="H4" i="1"/>
  <c r="H10" i="1" s="1"/>
  <c r="G4" i="1"/>
  <c r="G10" i="1" s="1"/>
</calcChain>
</file>

<file path=xl/sharedStrings.xml><?xml version="1.0" encoding="utf-8"?>
<sst xmlns="http://schemas.openxmlformats.org/spreadsheetml/2006/main" count="62" uniqueCount="49">
  <si>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</si>
  <si>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</si>
  <si>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</si>
  <si>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</si>
  <si>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</si>
  <si>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</si>
  <si>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</si>
  <si>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</si>
  <si>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</si>
  <si>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</si>
  <si>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</si>
  <si>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</si>
  <si>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</si>
  <si>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</si>
  <si>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</si>
  <si>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</si>
  <si>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</si>
  <si>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</si>
  <si>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</si>
  <si>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</si>
  <si>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</si>
  <si>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</si>
  <si>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гарнир</t>
  </si>
  <si>
    <t>Т.32 сб.1981 г.</t>
  </si>
  <si>
    <t>закуска</t>
  </si>
  <si>
    <t>2 блюдо</t>
  </si>
  <si>
    <t>2022-12-23</t>
  </si>
  <si>
    <t>фрукты</t>
  </si>
  <si>
    <t>акт</t>
  </si>
  <si>
    <t>Яблоко</t>
  </si>
  <si>
    <t>Зелёный горошек</t>
  </si>
  <si>
    <t>№ 54-2гн-2020</t>
  </si>
  <si>
    <t>Омлет натуральный</t>
  </si>
  <si>
    <t>№ 54-3гн-2020</t>
  </si>
  <si>
    <t>Чай с сахаром, лимоном</t>
  </si>
  <si>
    <t>сладкое</t>
  </si>
  <si>
    <t>Пряники</t>
  </si>
  <si>
    <t>Томаты в с/с с зел. горошком</t>
  </si>
  <si>
    <t>№ 101 сб.2011г.</t>
  </si>
  <si>
    <t>Суп карт. с пшеном,укропом,рыб. консервами</t>
  </si>
  <si>
    <t>№ 268 сб.2011г.</t>
  </si>
  <si>
    <t>Котлета из говядины</t>
  </si>
  <si>
    <t>№ 309 сб.2011г.</t>
  </si>
  <si>
    <t>Макаронные изделия отварные</t>
  </si>
  <si>
    <t>№ 54-4хн-2020</t>
  </si>
  <si>
    <t>Компот из яблок и вишни</t>
  </si>
  <si>
    <t>Творожок ванильный</t>
  </si>
  <si>
    <t>Апельсин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</si>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</sst>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20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6" xfId="0" applyFont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2" fontId="4" fillId="2" borderId="1" xfId="1" applyNumberFormat="1" applyFont="1" applyFill="1" applyBorder="1"/>
    <xf numFmtId="0" fontId="1" fillId="2" borderId="7" xfId="0" applyFont="1" applyFill="1" applyBorder="1"/>
    <xf numFmtId="164" fontId="4" fillId="2" borderId="20" xfId="0" applyNumberFormat="1" applyFont="1" applyFill="1" applyBorder="1" applyAlignment="1">
      <alignment vertical="center"/>
    </xf>
    <xf numFmtId="0" fontId="4" fillId="0" borderId="23" xfId="0" applyFont="1" applyBorder="1"/>
    <xf numFmtId="0" fontId="1" fillId="2" borderId="27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8" xfId="1" applyFont="1" applyFill="1" applyBorder="1"/>
    <xf numFmtId="0" fontId="4" fillId="2" borderId="23" xfId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1" fillId="0" borderId="23" xfId="0" applyNumberFormat="1" applyFont="1" applyFill="1" applyBorder="1" applyAlignment="1"/>
    <xf numFmtId="164" fontId="4" fillId="0" borderId="21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1" fillId="2" borderId="31" xfId="0" applyFont="1" applyFill="1" applyBorder="1"/>
    <xf numFmtId="164" fontId="4" fillId="0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0" borderId="23" xfId="0" applyNumberFormat="1" applyFont="1" applyFill="1" applyBorder="1" applyAlignment="1">
      <alignment horizontal="right"/>
    </xf>
    <xf numFmtId="0" fontId="1" fillId="2" borderId="32" xfId="0" applyFont="1" applyFill="1" applyBorder="1"/>
    <xf numFmtId="0" fontId="4" fillId="2" borderId="20" xfId="0" applyFont="1" applyFill="1" applyBorder="1"/>
    <xf numFmtId="0" fontId="1" fillId="2" borderId="20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B19" sqref="B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8" t="s">
        <v>13</v>
      </c>
      <c r="C1" s="79"/>
      <c r="D1" s="80"/>
      <c r="E1" s="1" t="s">
        <v>10</v>
      </c>
      <c r="F1" s="2"/>
      <c r="G1" s="1"/>
      <c r="H1" s="1"/>
      <c r="I1" s="1" t="s">
        <v>1</v>
      </c>
      <c r="J1" s="3" t="s">
        <v>26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0" t="s">
        <v>14</v>
      </c>
      <c r="B4" s="39" t="s">
        <v>27</v>
      </c>
      <c r="C4" s="42" t="s">
        <v>28</v>
      </c>
      <c r="D4" s="58" t="s">
        <v>29</v>
      </c>
      <c r="E4" s="11">
        <v>150</v>
      </c>
      <c r="F4" s="59">
        <v>38.799999999999997</v>
      </c>
      <c r="G4" s="60">
        <f>47*1.5</f>
        <v>70.5</v>
      </c>
      <c r="H4" s="61">
        <f>0.4*1.5</f>
        <v>0.60000000000000009</v>
      </c>
      <c r="I4" s="61">
        <f>0.4*1.5</f>
        <v>0.60000000000000009</v>
      </c>
      <c r="J4" s="62">
        <f>9.8*1.5</f>
        <v>14.700000000000001</v>
      </c>
    </row>
    <row r="5" spans="1:10" x14ac:dyDescent="0.35">
      <c r="A5" s="18"/>
      <c r="B5" s="10" t="s">
        <v>24</v>
      </c>
      <c r="C5" s="17" t="s">
        <v>23</v>
      </c>
      <c r="D5" s="16" t="s">
        <v>30</v>
      </c>
      <c r="E5" s="11">
        <v>75</v>
      </c>
      <c r="F5" s="25">
        <v>20.100000000000001</v>
      </c>
      <c r="G5" s="63">
        <f>35*0.75</f>
        <v>26.25</v>
      </c>
      <c r="H5" s="63">
        <f>3*0.75</f>
        <v>2.25</v>
      </c>
      <c r="I5" s="63">
        <v>0</v>
      </c>
      <c r="J5" s="48">
        <f>6*0.75</f>
        <v>4.5</v>
      </c>
    </row>
    <row r="6" spans="1:10" x14ac:dyDescent="0.35">
      <c r="A6" s="18"/>
      <c r="B6" s="39" t="s">
        <v>48</v>
      </c>
      <c r="C6" s="45" t="s">
        <v>31</v>
      </c>
      <c r="D6" s="16" t="s">
        <v>32</v>
      </c>
      <c r="E6" s="11">
        <v>200</v>
      </c>
      <c r="F6" s="25">
        <v>53.35</v>
      </c>
      <c r="G6" s="43">
        <v>237.2</v>
      </c>
      <c r="H6" s="43">
        <v>12.7</v>
      </c>
      <c r="I6" s="43">
        <v>19.399999999999999</v>
      </c>
      <c r="J6" s="48">
        <v>3.2</v>
      </c>
    </row>
    <row r="7" spans="1:10" x14ac:dyDescent="0.35">
      <c r="A7" s="18"/>
      <c r="B7" s="39" t="s">
        <v>15</v>
      </c>
      <c r="C7" s="45" t="s">
        <v>33</v>
      </c>
      <c r="D7" s="16" t="s">
        <v>34</v>
      </c>
      <c r="E7" s="11">
        <v>207</v>
      </c>
      <c r="F7" s="25">
        <v>3.27</v>
      </c>
      <c r="G7" s="46">
        <v>27.9</v>
      </c>
      <c r="H7" s="46">
        <v>0.3</v>
      </c>
      <c r="I7" s="46">
        <v>0</v>
      </c>
      <c r="J7" s="47">
        <v>6.7</v>
      </c>
    </row>
    <row r="8" spans="1:10" x14ac:dyDescent="0.35">
      <c r="A8" s="18"/>
      <c r="B8" s="39" t="s">
        <v>17</v>
      </c>
      <c r="C8" s="42" t="s">
        <v>18</v>
      </c>
      <c r="D8" s="16" t="s">
        <v>19</v>
      </c>
      <c r="E8" s="11">
        <v>30</v>
      </c>
      <c r="F8" s="22">
        <v>2.71</v>
      </c>
      <c r="G8" s="28">
        <v>63</v>
      </c>
      <c r="H8" s="28">
        <v>1.8</v>
      </c>
      <c r="I8" s="28">
        <v>0.3</v>
      </c>
      <c r="J8" s="29">
        <v>12.9</v>
      </c>
    </row>
    <row r="9" spans="1:10" x14ac:dyDescent="0.35">
      <c r="A9" s="18"/>
      <c r="B9" s="39" t="s">
        <v>35</v>
      </c>
      <c r="C9" s="42" t="s">
        <v>18</v>
      </c>
      <c r="D9" s="16" t="s">
        <v>36</v>
      </c>
      <c r="E9" s="50">
        <v>350</v>
      </c>
      <c r="F9" s="22">
        <v>148.05000000000001</v>
      </c>
      <c r="G9" s="64"/>
      <c r="H9" s="65"/>
      <c r="I9" s="65"/>
      <c r="J9" s="66"/>
    </row>
    <row r="10" spans="1:10" x14ac:dyDescent="0.35">
      <c r="A10" s="18"/>
      <c r="B10" s="67"/>
      <c r="C10" s="55"/>
      <c r="D10" s="13"/>
      <c r="E10" s="12">
        <f t="shared" ref="E10:J10" si="0">SUM(E4:E9)</f>
        <v>1012</v>
      </c>
      <c r="F10" s="21">
        <f t="shared" si="0"/>
        <v>266.27999999999997</v>
      </c>
      <c r="G10" s="37">
        <f t="shared" si="0"/>
        <v>424.84999999999997</v>
      </c>
      <c r="H10" s="57">
        <f t="shared" si="0"/>
        <v>17.649999999999999</v>
      </c>
      <c r="I10" s="57">
        <f t="shared" si="0"/>
        <v>20.3</v>
      </c>
      <c r="J10" s="38">
        <f t="shared" si="0"/>
        <v>42</v>
      </c>
    </row>
    <row r="11" spans="1:10" ht="15" thickBot="1" x14ac:dyDescent="0.4">
      <c r="A11" s="14"/>
      <c r="B11" s="40"/>
      <c r="C11" s="41"/>
      <c r="D11" s="15"/>
      <c r="E11" s="33"/>
      <c r="F11" s="23"/>
      <c r="G11" s="34"/>
      <c r="H11" s="35"/>
      <c r="I11" s="35"/>
      <c r="J11" s="36"/>
    </row>
    <row r="12" spans="1:10" x14ac:dyDescent="0.35">
      <c r="A12" s="20" t="s">
        <v>9</v>
      </c>
      <c r="B12" s="10" t="s">
        <v>24</v>
      </c>
      <c r="C12" s="17" t="s">
        <v>23</v>
      </c>
      <c r="D12" s="44" t="s">
        <v>37</v>
      </c>
      <c r="E12" s="11">
        <v>100</v>
      </c>
      <c r="F12" s="24">
        <v>18.57</v>
      </c>
      <c r="G12" s="68">
        <v>51.4</v>
      </c>
      <c r="H12" s="68">
        <f>2.6</f>
        <v>2.6</v>
      </c>
      <c r="I12" s="68">
        <f>10.1</f>
        <v>10.1</v>
      </c>
      <c r="J12" s="68">
        <f>10.3</f>
        <v>10.3</v>
      </c>
    </row>
    <row r="13" spans="1:10" x14ac:dyDescent="0.35">
      <c r="A13" s="18"/>
      <c r="B13" s="10" t="s">
        <v>20</v>
      </c>
      <c r="C13" s="17" t="s">
        <v>38</v>
      </c>
      <c r="D13" s="54" t="s">
        <v>39</v>
      </c>
      <c r="E13" s="19">
        <v>227</v>
      </c>
      <c r="F13" s="24">
        <v>25.08</v>
      </c>
      <c r="G13" s="69">
        <v>138.6</v>
      </c>
      <c r="H13" s="70">
        <v>8.3699999999999992</v>
      </c>
      <c r="I13" s="70">
        <v>6.9</v>
      </c>
      <c r="J13" s="71">
        <v>9.6</v>
      </c>
    </row>
    <row r="14" spans="1:10" x14ac:dyDescent="0.35">
      <c r="A14" s="18"/>
      <c r="B14" s="72" t="s">
        <v>25</v>
      </c>
      <c r="C14" s="27" t="s">
        <v>40</v>
      </c>
      <c r="D14" s="16" t="s">
        <v>41</v>
      </c>
      <c r="E14" s="11">
        <v>90</v>
      </c>
      <c r="F14" s="25">
        <v>44.36</v>
      </c>
      <c r="G14" s="43">
        <f>301.73*0.9</f>
        <v>271.55700000000002</v>
      </c>
      <c r="H14" s="43">
        <f>18.26*0.9</f>
        <v>16.434000000000001</v>
      </c>
      <c r="I14" s="43">
        <f>18.13*0.9</f>
        <v>16.317</v>
      </c>
      <c r="J14" s="43">
        <f>16.22*0.9</f>
        <v>14.597999999999999</v>
      </c>
    </row>
    <row r="15" spans="1:10" x14ac:dyDescent="0.35">
      <c r="A15" s="18"/>
      <c r="B15" s="26" t="s">
        <v>22</v>
      </c>
      <c r="C15" s="27" t="s">
        <v>42</v>
      </c>
      <c r="D15" s="44" t="s">
        <v>43</v>
      </c>
      <c r="E15" s="12">
        <v>150</v>
      </c>
      <c r="F15" s="51">
        <v>9.58</v>
      </c>
      <c r="G15" s="56">
        <v>202</v>
      </c>
      <c r="H15" s="56">
        <v>5.3</v>
      </c>
      <c r="I15" s="56">
        <v>5.5</v>
      </c>
      <c r="J15" s="49">
        <v>32.700000000000003</v>
      </c>
    </row>
    <row r="16" spans="1:10" x14ac:dyDescent="0.35">
      <c r="A16" s="18"/>
      <c r="B16" s="39" t="s">
        <v>15</v>
      </c>
      <c r="C16" s="45" t="s">
        <v>44</v>
      </c>
      <c r="D16" s="16" t="s">
        <v>45</v>
      </c>
      <c r="E16" s="11">
        <v>200</v>
      </c>
      <c r="F16" s="25">
        <v>13.12</v>
      </c>
      <c r="G16" s="46">
        <v>42.6</v>
      </c>
      <c r="H16" s="46">
        <v>0.2</v>
      </c>
      <c r="I16" s="46">
        <v>0.1</v>
      </c>
      <c r="J16" s="47">
        <v>10.199999999999999</v>
      </c>
    </row>
    <row r="17" spans="1:10" x14ac:dyDescent="0.35">
      <c r="A17" s="18"/>
      <c r="B17" s="39" t="s">
        <v>17</v>
      </c>
      <c r="C17" s="42" t="s">
        <v>18</v>
      </c>
      <c r="D17" s="16" t="s">
        <v>19</v>
      </c>
      <c r="E17" s="11">
        <v>30</v>
      </c>
      <c r="F17" s="22">
        <v>2.71</v>
      </c>
      <c r="G17" s="28">
        <v>63</v>
      </c>
      <c r="H17" s="28">
        <v>1.8</v>
      </c>
      <c r="I17" s="28">
        <v>0.3</v>
      </c>
      <c r="J17" s="29">
        <v>12.9</v>
      </c>
    </row>
    <row r="18" spans="1:10" x14ac:dyDescent="0.35">
      <c r="A18" s="18"/>
      <c r="B18" s="39" t="s">
        <v>17</v>
      </c>
      <c r="C18" s="42" t="s">
        <v>18</v>
      </c>
      <c r="D18" s="16" t="s">
        <v>21</v>
      </c>
      <c r="E18" s="50">
        <v>30</v>
      </c>
      <c r="F18" s="21">
        <v>2.67</v>
      </c>
      <c r="G18" s="30">
        <v>57</v>
      </c>
      <c r="H18" s="31">
        <v>1.8</v>
      </c>
      <c r="I18" s="31">
        <v>0.3</v>
      </c>
      <c r="J18" s="32">
        <v>11.4</v>
      </c>
    </row>
    <row r="19" spans="1:10" x14ac:dyDescent="0.35">
      <c r="A19" s="18"/>
      <c r="B19" s="39" t="s">
        <v>35</v>
      </c>
      <c r="C19" s="52" t="s">
        <v>18</v>
      </c>
      <c r="D19" s="16" t="s">
        <v>46</v>
      </c>
      <c r="E19" s="11">
        <v>100</v>
      </c>
      <c r="F19" s="22">
        <v>68</v>
      </c>
      <c r="G19" s="30"/>
      <c r="H19" s="31"/>
      <c r="I19" s="31"/>
      <c r="J19" s="32"/>
    </row>
    <row r="20" spans="1:10" x14ac:dyDescent="0.35">
      <c r="A20" s="18"/>
      <c r="B20" s="39" t="s">
        <v>27</v>
      </c>
      <c r="C20" s="42" t="s">
        <v>28</v>
      </c>
      <c r="D20" s="16" t="s">
        <v>47</v>
      </c>
      <c r="E20" s="50">
        <v>260</v>
      </c>
      <c r="F20" s="22">
        <f>0.26*165</f>
        <v>42.9</v>
      </c>
      <c r="G20" s="73"/>
      <c r="H20" s="73"/>
      <c r="I20" s="73"/>
      <c r="J20" s="73"/>
    </row>
    <row r="21" spans="1:10" x14ac:dyDescent="0.35">
      <c r="A21" s="18"/>
      <c r="B21" s="67"/>
      <c r="C21" s="74"/>
      <c r="D21" s="75"/>
      <c r="E21" s="76">
        <f t="shared" ref="E21:J21" si="1">SUM(E12:E20)</f>
        <v>1187</v>
      </c>
      <c r="F21" s="77">
        <f t="shared" si="1"/>
        <v>226.98999999999998</v>
      </c>
      <c r="G21" s="37">
        <f t="shared" si="1"/>
        <v>826.15700000000004</v>
      </c>
      <c r="H21" s="53">
        <f t="shared" si="1"/>
        <v>36.503999999999998</v>
      </c>
      <c r="I21" s="53">
        <f t="shared" si="1"/>
        <v>39.516999999999996</v>
      </c>
      <c r="J21" s="38">
        <f t="shared" si="1"/>
        <v>101.69800000000002</v>
      </c>
    </row>
    <row r="22" spans="1:10" ht="15" thickBot="1" x14ac:dyDescent="0.4">
      <c r="A22" s="14"/>
      <c r="B22" s="40"/>
      <c r="C22" s="41"/>
      <c r="D22" s="15"/>
      <c r="E22" s="33"/>
      <c r="F22" s="23"/>
      <c r="G22" s="34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2022-12-22T11:59:52Z</dcterms:modified>
</cp:coreProperties>
</file>