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9" i="1"/>
  <c r="F9" i="1"/>
  <c r="G9" i="1"/>
  <c r="H9" i="1"/>
  <c r="I9" i="1"/>
  <c r="J9" i="1"/>
  <c r="J12" i="1"/>
  <c r="I12" i="1"/>
  <c r="H12" i="1"/>
  <c r="G12" i="1"/>
  <c r="J11" i="1"/>
  <c r="I11" i="1"/>
  <c r="H11" i="1"/>
  <c r="G11" i="1"/>
  <c r="F11" i="1"/>
  <c r="J5" i="1"/>
  <c r="I5" i="1"/>
  <c r="H5" i="1"/>
  <c r="G5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<sst xmlns="http://schemas.openxmlformats.org/spreadsheetml/2006/main" count="53" uniqueCount="44">
  <si>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</si>
  <si>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</si>
  <si>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</si>
  <si>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</si>
  <si>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</si>
  <si>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</si>
  <si>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</si>
  <si>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</si>
  <si>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</si>
  <si>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</si>
  <si>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</si>
  <si>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</si>
  <si>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</si>
  <si>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</si>
  <si>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</si>
  <si>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</si>
  <si>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</si>
  <si>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</si>
  <si>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</si>
  <si>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</si>
  <si>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</si>
  <si>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</si>
  <si>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Хлеб  ржано-пшеничный</t>
  </si>
  <si>
    <t>гор.блюдо</t>
  </si>
  <si>
    <t>закуска</t>
  </si>
  <si>
    <t>фрукты</t>
  </si>
  <si>
    <t>акт</t>
  </si>
  <si>
    <t>Апельсин</t>
  </si>
  <si>
    <t>Т.32 сб.1981 г.</t>
  </si>
  <si>
    <t>Перец болгарский</t>
  </si>
  <si>
    <t>№ 395 сб.2011г.</t>
  </si>
  <si>
    <t>Вареники с картофелем, маслом сливочным</t>
  </si>
  <si>
    <t>№ 54-4гн-2020</t>
  </si>
  <si>
    <t>Чай с мёдом, лимоном</t>
  </si>
  <si>
    <t>Яблоко</t>
  </si>
  <si>
    <t>№ 49 сб.2011г.</t>
  </si>
  <si>
    <t>Салат витаминный с кукурузой</t>
  </si>
  <si>
    <t>№ 84 сб.2011г.</t>
  </si>
  <si>
    <t>Борщ с фасолью,птицей  отварной</t>
  </si>
  <si>
    <t>№ 392 сб.2011г.</t>
  </si>
  <si>
    <t>Пельмени отварные с маслом сливочным</t>
  </si>
  <si>
    <t>№ 1041 сб.1981г.</t>
  </si>
  <si>
    <t>Напиток апельсиновый</t>
  </si>
  <si>
    <t>2022-12-16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</si>
</sst>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26" xfId="0" applyNumberFormat="1" applyFont="1" applyFill="1" applyBorder="1" applyAlignment="1">
      <alignment horizontal="right"/>
    </xf>
    <xf numFmtId="0" fontId="1" fillId="0" borderId="27" xfId="0" applyFont="1" applyBorder="1"/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4" fillId="2" borderId="23" xfId="0" applyFont="1" applyFill="1" applyBorder="1"/>
    <xf numFmtId="0" fontId="1" fillId="2" borderId="27" xfId="0" applyFont="1" applyFill="1" applyBorder="1"/>
    <xf numFmtId="0" fontId="4" fillId="2" borderId="1" xfId="1" applyFont="1" applyFill="1" applyBorder="1"/>
    <xf numFmtId="164" fontId="4" fillId="0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6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0" t="s">
        <v>14</v>
      </c>
      <c r="B4" s="39" t="s">
        <v>25</v>
      </c>
      <c r="C4" s="43" t="s">
        <v>26</v>
      </c>
      <c r="D4" s="17" t="s">
        <v>27</v>
      </c>
      <c r="E4" s="52">
        <v>260</v>
      </c>
      <c r="F4" s="22">
        <f>0.26*165</f>
        <v>42.9</v>
      </c>
      <c r="G4" s="59">
        <f>43*2.6</f>
        <v>111.8</v>
      </c>
      <c r="H4" s="59">
        <f>0.9*2.6</f>
        <v>2.3400000000000003</v>
      </c>
      <c r="I4" s="59">
        <f>0.2*2.6</f>
        <v>0.52</v>
      </c>
      <c r="J4" s="59">
        <f>8.1*2.6</f>
        <v>21.06</v>
      </c>
    </row>
    <row r="5" spans="1:10" x14ac:dyDescent="0.35">
      <c r="A5" s="18"/>
      <c r="B5" s="11" t="s">
        <v>24</v>
      </c>
      <c r="C5" s="60" t="s">
        <v>28</v>
      </c>
      <c r="D5" s="17" t="s">
        <v>29</v>
      </c>
      <c r="E5" s="12">
        <v>75</v>
      </c>
      <c r="F5" s="25">
        <v>20.95</v>
      </c>
      <c r="G5" s="61">
        <f>27*0.75</f>
        <v>20.25</v>
      </c>
      <c r="H5" s="62">
        <f>1.3*0.75</f>
        <v>0.97500000000000009</v>
      </c>
      <c r="I5" s="62">
        <f>0.1*0.75</f>
        <v>7.5000000000000011E-2</v>
      </c>
      <c r="J5" s="63">
        <f>5.3*0.75</f>
        <v>3.9749999999999996</v>
      </c>
    </row>
    <row r="6" spans="1:10" x14ac:dyDescent="0.35">
      <c r="A6" s="18"/>
      <c r="B6" s="11" t="s">
        <v>23</v>
      </c>
      <c r="C6" s="46" t="s">
        <v>30</v>
      </c>
      <c r="D6" s="17" t="s">
        <v>31</v>
      </c>
      <c r="E6" s="12">
        <v>210</v>
      </c>
      <c r="F6" s="25">
        <v>43.01</v>
      </c>
      <c r="G6" s="47">
        <v>341</v>
      </c>
      <c r="H6" s="48">
        <v>12.8</v>
      </c>
      <c r="I6" s="48">
        <v>12.45</v>
      </c>
      <c r="J6" s="49">
        <v>36.049999999999997</v>
      </c>
    </row>
    <row r="7" spans="1:10" x14ac:dyDescent="0.35">
      <c r="A7" s="18"/>
      <c r="B7" s="39" t="s">
        <v>15</v>
      </c>
      <c r="C7" s="46" t="s">
        <v>32</v>
      </c>
      <c r="D7" s="17" t="s">
        <v>33</v>
      </c>
      <c r="E7" s="12">
        <v>207</v>
      </c>
      <c r="F7" s="25">
        <v>7.61</v>
      </c>
      <c r="G7" s="45">
        <v>37.9</v>
      </c>
      <c r="H7" s="45">
        <v>0.4</v>
      </c>
      <c r="I7" s="45">
        <v>0</v>
      </c>
      <c r="J7" s="51">
        <v>6.8</v>
      </c>
    </row>
    <row r="8" spans="1:10" x14ac:dyDescent="0.35">
      <c r="A8" s="18"/>
      <c r="B8" s="39" t="s">
        <v>17</v>
      </c>
      <c r="C8" s="43" t="s">
        <v>18</v>
      </c>
      <c r="D8" s="17" t="s">
        <v>19</v>
      </c>
      <c r="E8" s="13">
        <v>30</v>
      </c>
      <c r="F8" s="22">
        <v>2.71</v>
      </c>
      <c r="G8" s="28">
        <v>63</v>
      </c>
      <c r="H8" s="28">
        <v>1.8</v>
      </c>
      <c r="I8" s="28">
        <v>0.3</v>
      </c>
      <c r="J8" s="29">
        <v>12.9</v>
      </c>
    </row>
    <row r="9" spans="1:10" x14ac:dyDescent="0.35">
      <c r="A9" s="10"/>
      <c r="B9" s="39"/>
      <c r="C9" s="43"/>
      <c r="D9" s="17"/>
      <c r="E9" s="52">
        <f>SUM(E4:E8)</f>
        <v>782</v>
      </c>
      <c r="F9" s="21">
        <f>SUM(F4:F8)</f>
        <v>117.17999999999998</v>
      </c>
      <c r="G9" s="53">
        <f>SUM(G4:G8)</f>
        <v>573.95000000000005</v>
      </c>
      <c r="H9" s="54">
        <f>SUM(H4:H8)</f>
        <v>18.315000000000001</v>
      </c>
      <c r="I9" s="54">
        <f>SUM(I4:I8)</f>
        <v>13.345000000000001</v>
      </c>
      <c r="J9" s="55">
        <f>SUM(J4:J8)</f>
        <v>80.784999999999997</v>
      </c>
    </row>
    <row r="10" spans="1:10" ht="15" thickBot="1" x14ac:dyDescent="0.4">
      <c r="A10" s="15"/>
      <c r="B10" s="41"/>
      <c r="C10" s="42"/>
      <c r="D10" s="16"/>
      <c r="E10" s="33"/>
      <c r="F10" s="23"/>
      <c r="G10" s="34"/>
      <c r="H10" s="35"/>
      <c r="I10" s="35"/>
      <c r="J10" s="36"/>
    </row>
    <row r="11" spans="1:10" x14ac:dyDescent="0.35">
      <c r="A11" s="18" t="s">
        <v>9</v>
      </c>
      <c r="B11" s="39" t="s">
        <v>25</v>
      </c>
      <c r="C11" s="43" t="s">
        <v>26</v>
      </c>
      <c r="D11" s="17" t="s">
        <v>34</v>
      </c>
      <c r="E11" s="52">
        <v>300</v>
      </c>
      <c r="F11" s="22">
        <f>0.15*250*2</f>
        <v>75</v>
      </c>
      <c r="G11" s="61">
        <f>47*3</f>
        <v>141</v>
      </c>
      <c r="H11" s="62">
        <f>0.4*3</f>
        <v>1.2000000000000002</v>
      </c>
      <c r="I11" s="62">
        <f>0.4*3</f>
        <v>1.2000000000000002</v>
      </c>
      <c r="J11" s="62">
        <f>9.8*3</f>
        <v>29.400000000000002</v>
      </c>
    </row>
    <row r="12" spans="1:10" x14ac:dyDescent="0.35">
      <c r="A12" s="18"/>
      <c r="B12" s="11" t="s">
        <v>24</v>
      </c>
      <c r="C12" s="27" t="s">
        <v>35</v>
      </c>
      <c r="D12" s="17" t="s">
        <v>36</v>
      </c>
      <c r="E12" s="52">
        <v>75</v>
      </c>
      <c r="F12" s="21">
        <v>12.02</v>
      </c>
      <c r="G12" s="45">
        <f>149*0.75</f>
        <v>111.75</v>
      </c>
      <c r="H12" s="45">
        <f>2.59*0.75</f>
        <v>1.9424999999999999</v>
      </c>
      <c r="I12" s="45">
        <f>6.22*0.75</f>
        <v>4.665</v>
      </c>
      <c r="J12" s="45">
        <f>22.15*0.75</f>
        <v>16.612499999999997</v>
      </c>
    </row>
    <row r="13" spans="1:10" x14ac:dyDescent="0.35">
      <c r="A13" s="18"/>
      <c r="B13" s="11" t="s">
        <v>20</v>
      </c>
      <c r="C13" s="27" t="s">
        <v>37</v>
      </c>
      <c r="D13" s="64" t="s">
        <v>38</v>
      </c>
      <c r="E13" s="19">
        <v>225</v>
      </c>
      <c r="F13" s="24">
        <v>22.23</v>
      </c>
      <c r="G13" s="48">
        <v>153</v>
      </c>
      <c r="H13" s="48">
        <v>8.24</v>
      </c>
      <c r="I13" s="48">
        <v>8.6999999999999993</v>
      </c>
      <c r="J13" s="49">
        <v>8.6999999999999993</v>
      </c>
    </row>
    <row r="14" spans="1:10" x14ac:dyDescent="0.35">
      <c r="A14" s="18"/>
      <c r="B14" s="11" t="s">
        <v>21</v>
      </c>
      <c r="C14" s="65" t="s">
        <v>39</v>
      </c>
      <c r="D14" s="17" t="s">
        <v>40</v>
      </c>
      <c r="E14" s="12">
        <v>210</v>
      </c>
      <c r="F14" s="25">
        <v>52.39</v>
      </c>
      <c r="G14" s="47">
        <v>341</v>
      </c>
      <c r="H14" s="48">
        <v>12.8</v>
      </c>
      <c r="I14" s="48">
        <v>12.45</v>
      </c>
      <c r="J14" s="49">
        <v>36.049999999999997</v>
      </c>
    </row>
    <row r="15" spans="1:10" x14ac:dyDescent="0.35">
      <c r="A15" s="18"/>
      <c r="B15" s="26" t="s">
        <v>15</v>
      </c>
      <c r="C15" s="27" t="s">
        <v>41</v>
      </c>
      <c r="D15" s="66" t="s">
        <v>42</v>
      </c>
      <c r="E15" s="13">
        <v>200</v>
      </c>
      <c r="F15" s="21">
        <v>6.03</v>
      </c>
      <c r="G15" s="45">
        <v>105.22</v>
      </c>
      <c r="H15" s="50">
        <v>0.2</v>
      </c>
      <c r="I15" s="50">
        <v>0</v>
      </c>
      <c r="J15" s="67">
        <v>25.73</v>
      </c>
    </row>
    <row r="16" spans="1:10" x14ac:dyDescent="0.35">
      <c r="A16" s="18"/>
      <c r="B16" s="39" t="s">
        <v>17</v>
      </c>
      <c r="C16" s="40" t="s">
        <v>18</v>
      </c>
      <c r="D16" s="17" t="s">
        <v>19</v>
      </c>
      <c r="E16" s="12">
        <v>30</v>
      </c>
      <c r="F16" s="22">
        <v>2.71</v>
      </c>
      <c r="G16" s="28">
        <v>63</v>
      </c>
      <c r="H16" s="28">
        <v>1.8</v>
      </c>
      <c r="I16" s="28">
        <v>0.3</v>
      </c>
      <c r="J16" s="29">
        <v>12.9</v>
      </c>
    </row>
    <row r="17" spans="1:10" x14ac:dyDescent="0.35">
      <c r="A17" s="18"/>
      <c r="B17" s="39" t="s">
        <v>17</v>
      </c>
      <c r="C17" s="43" t="s">
        <v>18</v>
      </c>
      <c r="D17" s="17" t="s">
        <v>22</v>
      </c>
      <c r="E17" s="52">
        <v>30</v>
      </c>
      <c r="F17" s="21">
        <v>2.67</v>
      </c>
      <c r="G17" s="30">
        <v>57</v>
      </c>
      <c r="H17" s="31">
        <v>1.8</v>
      </c>
      <c r="I17" s="31">
        <v>0.3</v>
      </c>
      <c r="J17" s="32">
        <v>11.4</v>
      </c>
    </row>
    <row r="18" spans="1:10" x14ac:dyDescent="0.35">
      <c r="A18" s="18"/>
      <c r="B18" s="11"/>
      <c r="C18" s="43"/>
      <c r="D18" s="14"/>
      <c r="E18" s="13">
        <f>SUM(E11:E17)</f>
        <v>1070</v>
      </c>
      <c r="F18" s="21">
        <f>SUM(F11:F17)</f>
        <v>173.04999999999998</v>
      </c>
      <c r="G18" s="37">
        <f>SUM(G11:G17)</f>
        <v>971.97</v>
      </c>
      <c r="H18" s="44">
        <f>SUM(H11:H17)</f>
        <v>27.982500000000002</v>
      </c>
      <c r="I18" s="44">
        <f>SUM(I11:I17)</f>
        <v>27.615000000000002</v>
      </c>
      <c r="J18" s="38">
        <f>SUM(J11:J17)</f>
        <v>140.79250000000002</v>
      </c>
    </row>
    <row r="19" spans="1:10" ht="15" thickBot="1" x14ac:dyDescent="0.4">
      <c r="A19" s="15"/>
      <c r="B19" s="41"/>
      <c r="C19" s="42"/>
      <c r="D19" s="16"/>
      <c r="E19" s="33"/>
      <c r="F19" s="23"/>
      <c r="G19" s="34"/>
      <c r="H19" s="35"/>
      <c r="I19" s="35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2022-12-15T12:05:33Z</dcterms:modified>
</cp:coreProperties>
</file>