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J20" i="1"/>
  <c r="H20" i="1"/>
  <c r="F20" i="1"/>
  <c r="J15" i="1"/>
  <c r="I15" i="1"/>
  <c r="I20" i="1" s="1"/>
  <c r="H15" i="1"/>
  <c r="G15" i="1"/>
  <c r="J12" i="1"/>
  <c r="G12" i="1"/>
  <c r="G20" i="1" s="1"/>
  <c r="I10" i="1"/>
  <c r="G10" i="1"/>
  <c r="F10" i="1"/>
  <c r="J7" i="1"/>
  <c r="I7" i="1"/>
  <c r="H7" i="1"/>
  <c r="G7" i="1"/>
  <c r="J5" i="1"/>
  <c r="J10" i="1" s="1"/>
  <c r="I5" i="1"/>
  <c r="H5" i="1"/>
  <c r="H10" i="1" s="1"/>
  <c r="G5" i="1"/>
</calcChain>
</file>

<file path=xl/sharedStrings.xml><?xml version="1.0" encoding="utf-8"?>
<sst xmlns="http://schemas.openxmlformats.org/spreadsheetml/2006/main" count="59" uniqueCount="46">
  <si>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</si>
  <si>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</si>
  <si>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</si>
  <si>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</si>
  <si>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</si>
  <si>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</si>
  <si>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</si>
  <si>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</si>
  <si>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</si>
  <si>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</si>
  <si>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</si>
  <si>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</si>
  <si>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</si>
  <si>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</si>
  <si>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</si>
  <si>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</si>
  <si>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</si>
  <si>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</si>
  <si>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</si>
  <si>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</si>
  <si>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</si>
  <si>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</si>
  <si>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</si>
  <si>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</si>
  <si>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закуска</t>
  </si>
  <si>
    <t>фрукты</t>
  </si>
  <si>
    <t>2 блюдо</t>
  </si>
  <si>
    <t>Т.32 сб.1981 г.</t>
  </si>
  <si>
    <t>2022-12-09</t>
  </si>
  <si>
    <t>№ 260 сб.2011г.</t>
  </si>
  <si>
    <t>Гуляш из свинины</t>
  </si>
  <si>
    <t>№ 302 сб.2011г.</t>
  </si>
  <si>
    <t>Каша гречневая</t>
  </si>
  <si>
    <t>№ 54-2гн-2020</t>
  </si>
  <si>
    <t>Чай с сахаром</t>
  </si>
  <si>
    <t>Булочка утренняя к чаю с маком</t>
  </si>
  <si>
    <t>Голубика</t>
  </si>
  <si>
    <t>Огурец консервированный</t>
  </si>
  <si>
    <t>№ 88,241 сб.2011г.</t>
  </si>
  <si>
    <t>Щи с укропом,птицей отварной</t>
  </si>
  <si>
    <t>№ 279 сб.2011г.</t>
  </si>
  <si>
    <t>Тефтели из говядины с соусом</t>
  </si>
  <si>
    <t>№ 305 сб.2011г.</t>
  </si>
  <si>
    <t>Рис припущенный</t>
  </si>
  <si>
    <t>КО</t>
  </si>
  <si>
    <t>Напиток мандариновый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</si>
</sst>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1" xfId="2" applyNumberFormat="1" applyFont="1" applyFill="1" applyBorder="1" applyAlignment="1">
      <alignment horizontal="center"/>
    </xf>
    <xf numFmtId="0" fontId="4" fillId="2" borderId="21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7" xfId="0" applyFont="1" applyBorder="1"/>
    <xf numFmtId="0" fontId="5" fillId="0" borderId="18" xfId="0" applyFont="1" applyBorder="1"/>
    <xf numFmtId="0" fontId="4" fillId="2" borderId="24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4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6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5" xfId="0" applyFont="1" applyFill="1" applyBorder="1"/>
    <xf numFmtId="0" fontId="1" fillId="2" borderId="3" xfId="0" applyFont="1" applyFill="1" applyBorder="1"/>
    <xf numFmtId="2" fontId="4" fillId="2" borderId="2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4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0" xfId="0" applyFont="1" applyBorder="1"/>
    <xf numFmtId="2" fontId="4" fillId="0" borderId="22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28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9" t="s">
        <v>13</v>
      </c>
      <c r="C1" s="60"/>
      <c r="D1" s="61"/>
      <c r="E1" s="1" t="s">
        <v>10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1" t="s">
        <v>14</v>
      </c>
      <c r="B4" s="11" t="s">
        <v>22</v>
      </c>
      <c r="C4" s="28" t="s">
        <v>29</v>
      </c>
      <c r="D4" s="17" t="s">
        <v>30</v>
      </c>
      <c r="E4" s="12">
        <v>165</v>
      </c>
      <c r="F4" s="26">
        <v>46.98</v>
      </c>
      <c r="G4" s="54">
        <v>188.9</v>
      </c>
      <c r="H4" s="54">
        <v>13.5</v>
      </c>
      <c r="I4" s="54">
        <v>13.5</v>
      </c>
      <c r="J4" s="55">
        <v>3.1</v>
      </c>
    </row>
    <row r="5" spans="1:10" x14ac:dyDescent="0.25">
      <c r="A5" s="19"/>
      <c r="B5" s="27" t="s">
        <v>23</v>
      </c>
      <c r="C5" s="28" t="s">
        <v>31</v>
      </c>
      <c r="D5" s="47" t="s">
        <v>32</v>
      </c>
      <c r="E5" s="12">
        <v>150</v>
      </c>
      <c r="F5" s="26">
        <v>12.7</v>
      </c>
      <c r="G5" s="46">
        <f>1625*0.15</f>
        <v>243.75</v>
      </c>
      <c r="H5" s="46">
        <f>57.32*0.15</f>
        <v>8.597999999999999</v>
      </c>
      <c r="I5" s="46">
        <f>40.62*0.15</f>
        <v>6.0929999999999991</v>
      </c>
      <c r="J5" s="52">
        <f>257.61*0.15</f>
        <v>38.641500000000001</v>
      </c>
    </row>
    <row r="6" spans="1:10" x14ac:dyDescent="0.25">
      <c r="A6" s="19"/>
      <c r="B6" s="40" t="s">
        <v>15</v>
      </c>
      <c r="C6" s="48" t="s">
        <v>33</v>
      </c>
      <c r="D6" s="17" t="s">
        <v>34</v>
      </c>
      <c r="E6" s="12">
        <v>200</v>
      </c>
      <c r="F6" s="26">
        <v>1.43</v>
      </c>
      <c r="G6" s="50">
        <v>26.8</v>
      </c>
      <c r="H6" s="50">
        <v>0.2</v>
      </c>
      <c r="I6" s="50">
        <v>0</v>
      </c>
      <c r="J6" s="51">
        <v>6.5</v>
      </c>
    </row>
    <row r="7" spans="1:10" x14ac:dyDescent="0.25">
      <c r="A7" s="19"/>
      <c r="B7" s="62" t="s">
        <v>17</v>
      </c>
      <c r="C7" s="41" t="s">
        <v>18</v>
      </c>
      <c r="D7" s="14" t="s">
        <v>35</v>
      </c>
      <c r="E7" s="13">
        <v>77</v>
      </c>
      <c r="F7" s="22">
        <v>22.67</v>
      </c>
      <c r="G7" s="63">
        <f>550*0.77</f>
        <v>423.5</v>
      </c>
      <c r="H7" s="64">
        <f>14*0.77</f>
        <v>10.780000000000001</v>
      </c>
      <c r="I7" s="64">
        <f>11.5*0.77</f>
        <v>8.8550000000000004</v>
      </c>
      <c r="J7" s="65">
        <f>96*0.77</f>
        <v>73.92</v>
      </c>
    </row>
    <row r="8" spans="1:10" x14ac:dyDescent="0.25">
      <c r="A8" s="19"/>
      <c r="B8" s="40" t="s">
        <v>17</v>
      </c>
      <c r="C8" s="41" t="s">
        <v>18</v>
      </c>
      <c r="D8" s="17" t="s">
        <v>19</v>
      </c>
      <c r="E8" s="12">
        <v>30</v>
      </c>
      <c r="F8" s="23">
        <v>2.71</v>
      </c>
      <c r="G8" s="29">
        <v>63</v>
      </c>
      <c r="H8" s="29">
        <v>1.8</v>
      </c>
      <c r="I8" s="29">
        <v>0.3</v>
      </c>
      <c r="J8" s="30">
        <v>12.9</v>
      </c>
    </row>
    <row r="9" spans="1:10" x14ac:dyDescent="0.25">
      <c r="A9" s="19"/>
      <c r="B9" s="40" t="s">
        <v>25</v>
      </c>
      <c r="C9" s="41" t="s">
        <v>18</v>
      </c>
      <c r="D9" s="17" t="s">
        <v>36</v>
      </c>
      <c r="E9" s="12">
        <v>200</v>
      </c>
      <c r="F9" s="26">
        <v>240</v>
      </c>
      <c r="G9" s="66"/>
      <c r="H9" s="66"/>
      <c r="I9" s="66"/>
      <c r="J9" s="67"/>
    </row>
    <row r="10" spans="1:10" x14ac:dyDescent="0.25">
      <c r="A10" s="10"/>
      <c r="B10" s="40"/>
      <c r="C10" s="41"/>
      <c r="D10" s="17"/>
      <c r="E10" s="12">
        <f>SUM(E4:E9)</f>
        <v>822</v>
      </c>
      <c r="F10" s="26">
        <f>SUM(F4:F9)</f>
        <v>326.49</v>
      </c>
      <c r="G10" s="49">
        <f>SUM(G4:G9)</f>
        <v>945.95</v>
      </c>
      <c r="H10" s="68">
        <f>SUM(H4:H9)</f>
        <v>34.878</v>
      </c>
      <c r="I10" s="68">
        <f>SUM(I4:I9)</f>
        <v>28.748000000000001</v>
      </c>
      <c r="J10" s="69">
        <f>SUM(J4:J9)</f>
        <v>135.0615</v>
      </c>
    </row>
    <row r="11" spans="1:10" ht="15.75" thickBot="1" x14ac:dyDescent="0.3">
      <c r="A11" s="15"/>
      <c r="B11" s="42"/>
      <c r="C11" s="43"/>
      <c r="D11" s="16"/>
      <c r="E11" s="34"/>
      <c r="F11" s="24"/>
      <c r="G11" s="35"/>
      <c r="H11" s="36"/>
      <c r="I11" s="36"/>
      <c r="J11" s="37"/>
    </row>
    <row r="12" spans="1:10" x14ac:dyDescent="0.25">
      <c r="A12" s="19" t="s">
        <v>9</v>
      </c>
      <c r="B12" s="11" t="s">
        <v>24</v>
      </c>
      <c r="C12" s="18" t="s">
        <v>27</v>
      </c>
      <c r="D12" s="47" t="s">
        <v>37</v>
      </c>
      <c r="E12" s="12">
        <v>50</v>
      </c>
      <c r="F12" s="25">
        <v>15.02</v>
      </c>
      <c r="G12" s="70">
        <f>12*0.5</f>
        <v>6</v>
      </c>
      <c r="H12" s="71">
        <v>0</v>
      </c>
      <c r="I12" s="71">
        <v>0</v>
      </c>
      <c r="J12" s="72">
        <f>3*0.5</f>
        <v>1.5</v>
      </c>
    </row>
    <row r="13" spans="1:10" x14ac:dyDescent="0.25">
      <c r="A13" s="19"/>
      <c r="B13" s="53" t="s">
        <v>20</v>
      </c>
      <c r="C13" s="58" t="s">
        <v>38</v>
      </c>
      <c r="D13" s="56" t="s">
        <v>39</v>
      </c>
      <c r="E13" s="20">
        <v>227</v>
      </c>
      <c r="F13" s="25">
        <v>20.03</v>
      </c>
      <c r="G13" s="46">
        <v>141.5</v>
      </c>
      <c r="H13" s="46">
        <v>8.1999999999999993</v>
      </c>
      <c r="I13" s="46">
        <v>8.6999999999999993</v>
      </c>
      <c r="J13" s="52">
        <v>6.3</v>
      </c>
    </row>
    <row r="14" spans="1:10" x14ac:dyDescent="0.25">
      <c r="A14" s="19"/>
      <c r="B14" s="53" t="s">
        <v>26</v>
      </c>
      <c r="C14" s="28" t="s">
        <v>40</v>
      </c>
      <c r="D14" s="17" t="s">
        <v>41</v>
      </c>
      <c r="E14" s="12">
        <v>165</v>
      </c>
      <c r="F14" s="26">
        <v>56.64</v>
      </c>
      <c r="G14" s="54">
        <v>177.75</v>
      </c>
      <c r="H14" s="54">
        <v>12.3</v>
      </c>
      <c r="I14" s="54">
        <v>10.95</v>
      </c>
      <c r="J14" s="54">
        <v>7.5</v>
      </c>
    </row>
    <row r="15" spans="1:10" x14ac:dyDescent="0.25">
      <c r="A15" s="19"/>
      <c r="B15" s="27" t="s">
        <v>23</v>
      </c>
      <c r="C15" s="28" t="s">
        <v>42</v>
      </c>
      <c r="D15" s="17" t="s">
        <v>43</v>
      </c>
      <c r="E15" s="12">
        <v>150</v>
      </c>
      <c r="F15" s="26">
        <v>9.3800000000000008</v>
      </c>
      <c r="G15" s="49">
        <f>200</f>
        <v>200</v>
      </c>
      <c r="H15" s="49">
        <f>24.26*1.5</f>
        <v>36.39</v>
      </c>
      <c r="I15" s="49">
        <f>28.66*1.5</f>
        <v>42.99</v>
      </c>
      <c r="J15" s="55">
        <f>244.46*0.15</f>
        <v>36.668999999999997</v>
      </c>
    </row>
    <row r="16" spans="1:10" x14ac:dyDescent="0.25">
      <c r="A16" s="19"/>
      <c r="B16" s="40" t="s">
        <v>15</v>
      </c>
      <c r="C16" s="48" t="s">
        <v>44</v>
      </c>
      <c r="D16" s="17" t="s">
        <v>45</v>
      </c>
      <c r="E16" s="12">
        <v>200</v>
      </c>
      <c r="F16" s="26">
        <v>6.01</v>
      </c>
      <c r="G16" s="46">
        <v>105.22</v>
      </c>
      <c r="H16" s="54">
        <v>0.2</v>
      </c>
      <c r="I16" s="54">
        <v>0</v>
      </c>
      <c r="J16" s="55">
        <v>25.73</v>
      </c>
    </row>
    <row r="17" spans="1:10" x14ac:dyDescent="0.25">
      <c r="A17" s="19"/>
      <c r="B17" s="40" t="s">
        <v>17</v>
      </c>
      <c r="C17" s="41" t="s">
        <v>18</v>
      </c>
      <c r="D17" s="17" t="s">
        <v>19</v>
      </c>
      <c r="E17" s="12">
        <v>30</v>
      </c>
      <c r="F17" s="23">
        <v>2.71</v>
      </c>
      <c r="G17" s="29">
        <v>63</v>
      </c>
      <c r="H17" s="29">
        <v>1.8</v>
      </c>
      <c r="I17" s="29">
        <v>0.3</v>
      </c>
      <c r="J17" s="30">
        <v>12.9</v>
      </c>
    </row>
    <row r="18" spans="1:10" x14ac:dyDescent="0.25">
      <c r="A18" s="19"/>
      <c r="B18" s="40" t="s">
        <v>17</v>
      </c>
      <c r="C18" s="44" t="s">
        <v>18</v>
      </c>
      <c r="D18" s="17" t="s">
        <v>21</v>
      </c>
      <c r="E18" s="57">
        <v>30</v>
      </c>
      <c r="F18" s="22">
        <v>2.67</v>
      </c>
      <c r="G18" s="31">
        <v>57</v>
      </c>
      <c r="H18" s="32">
        <v>1.8</v>
      </c>
      <c r="I18" s="32">
        <v>0.3</v>
      </c>
      <c r="J18" s="33">
        <v>11.4</v>
      </c>
    </row>
    <row r="19" spans="1:10" x14ac:dyDescent="0.25">
      <c r="A19" s="19"/>
      <c r="B19" s="40" t="s">
        <v>25</v>
      </c>
      <c r="C19" s="41" t="s">
        <v>18</v>
      </c>
      <c r="D19" s="17" t="s">
        <v>36</v>
      </c>
      <c r="E19" s="12">
        <v>200</v>
      </c>
      <c r="F19" s="26">
        <v>240</v>
      </c>
      <c r="G19" s="49"/>
      <c r="H19" s="45"/>
      <c r="I19" s="45"/>
      <c r="J19" s="39"/>
    </row>
    <row r="20" spans="1:10" x14ac:dyDescent="0.25">
      <c r="A20" s="19"/>
      <c r="B20" s="11"/>
      <c r="C20" s="44"/>
      <c r="D20" s="14"/>
      <c r="E20" s="13">
        <f>SUM(E12:E19)</f>
        <v>1052</v>
      </c>
      <c r="F20" s="22">
        <f>SUM(F12:F19)</f>
        <v>352.46</v>
      </c>
      <c r="G20" s="38">
        <f>SUM(G12:G19)</f>
        <v>750.47</v>
      </c>
      <c r="H20" s="45">
        <f>SUM(H12:H19)</f>
        <v>60.69</v>
      </c>
      <c r="I20" s="45">
        <f>SUM(I12:I19)</f>
        <v>63.239999999999995</v>
      </c>
      <c r="J20" s="39">
        <f>SUM(J12:J19)</f>
        <v>101.99900000000001</v>
      </c>
    </row>
    <row r="21" spans="1:10" ht="15.75" thickBot="1" x14ac:dyDescent="0.3">
      <c r="A21" s="15"/>
      <c r="B21" s="42"/>
      <c r="C21" s="43"/>
      <c r="D21" s="16"/>
      <c r="E21" s="34"/>
      <c r="F21" s="24"/>
      <c r="G21" s="35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2022-12-08T04:30:54Z</dcterms:modified>
</cp:coreProperties>
</file>