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  <c r="I19" i="1"/>
  <c r="F19" i="1"/>
  <c r="J13" i="1"/>
  <c r="I13" i="1"/>
  <c r="H13" i="1"/>
  <c r="G13" i="1"/>
  <c r="J11" i="1"/>
  <c r="J19" i="1" s="1"/>
  <c r="H11" i="1"/>
  <c r="H19" i="1" s="1"/>
  <c r="G11" i="1"/>
  <c r="G19" i="1" s="1"/>
  <c r="I9" i="1"/>
  <c r="G9" i="1"/>
  <c r="F9" i="1"/>
  <c r="J4" i="1"/>
  <c r="J9" i="1" s="1"/>
  <c r="I4" i="1"/>
  <c r="H4" i="1"/>
  <c r="H9" i="1" s="1"/>
  <c r="G4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<sst xmlns="http://schemas.openxmlformats.org/spreadsheetml/2006/main" count="57" uniqueCount="48">
  <si>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</si>
  <si>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</si>
  <si>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</si>
  <si>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</si>
  <si>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</si>
  <si>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</si>
  <si>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</si>
  <si>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</si>
  <si>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</si>
  <si>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</si>
  <si>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</si>
  <si>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</si>
  <si>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</si>
  <si>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</si>
  <si>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</si>
  <si>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</si>
  <si>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</si>
  <si>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</si>
  <si>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</si>
  <si>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</si>
  <si>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</si>
  <si>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</si>
  <si>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</si>
  <si>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гарнир</t>
  </si>
  <si>
    <t>закуска</t>
  </si>
  <si>
    <t>фрукты</t>
  </si>
  <si>
    <t>2 блюдо</t>
  </si>
  <si>
    <t>сладкое</t>
  </si>
  <si>
    <t>№ 309 сб.2011г.</t>
  </si>
  <si>
    <t>Макаронные изделия отварные</t>
  </si>
  <si>
    <t>акт</t>
  </si>
  <si>
    <t>Яблоко</t>
  </si>
  <si>
    <t>№ 635 сб. 1981 г.</t>
  </si>
  <si>
    <t>Капуста тушёная с колбасой</t>
  </si>
  <si>
    <t>№ 54-3гн-2020</t>
  </si>
  <si>
    <t>Чай с сахаром, лимоном</t>
  </si>
  <si>
    <t>Мини-рулет</t>
  </si>
  <si>
    <t>Т.32 сб.1981 г.</t>
  </si>
  <si>
    <t>Кукуруза консервированая</t>
  </si>
  <si>
    <t>№ 104,105 сб.2011г.</t>
  </si>
  <si>
    <t>Суп картоф. с крупой, укроп., птицей. отварной</t>
  </si>
  <si>
    <t>№ 54-11м-2020</t>
  </si>
  <si>
    <t>Котлета из птицы</t>
  </si>
  <si>
    <t>№ 54-7хн-2020</t>
  </si>
  <si>
    <t>Компот из с/ф</t>
  </si>
  <si>
    <t>Мёд</t>
  </si>
  <si>
    <t>2022-12-08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</si>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</sst>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1" xfId="2" applyNumberFormat="1" applyFont="1" applyFill="1" applyBorder="1" applyAlignment="1">
      <alignment horizontal="center"/>
    </xf>
    <xf numFmtId="0" fontId="4" fillId="2" borderId="21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7" xfId="0" applyFont="1" applyBorder="1"/>
    <xf numFmtId="0" fontId="5" fillId="0" borderId="18" xfId="0" applyFont="1" applyBorder="1"/>
    <xf numFmtId="0" fontId="4" fillId="2" borderId="24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4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6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14" xfId="0" applyFont="1" applyFill="1" applyBorder="1"/>
    <xf numFmtId="0" fontId="1" fillId="2" borderId="25" xfId="0" applyFont="1" applyFill="1" applyBorder="1"/>
    <xf numFmtId="0" fontId="1" fillId="2" borderId="3" xfId="0" applyFont="1" applyFill="1" applyBorder="1"/>
    <xf numFmtId="2" fontId="4" fillId="2" borderId="2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0" fontId="4" fillId="2" borderId="24" xfId="0" applyFont="1" applyFill="1" applyBorder="1"/>
    <xf numFmtId="0" fontId="1" fillId="2" borderId="0" xfId="0" applyFont="1" applyFill="1" applyBorder="1"/>
    <xf numFmtId="2" fontId="4" fillId="2" borderId="21" xfId="1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8" xfId="0" applyFont="1" applyFill="1" applyBorder="1"/>
    <xf numFmtId="0" fontId="4" fillId="2" borderId="29" xfId="0" applyFont="1" applyFill="1" applyBorder="1"/>
    <xf numFmtId="0" fontId="4" fillId="2" borderId="29" xfId="2" applyNumberFormat="1" applyFont="1" applyFill="1" applyBorder="1" applyAlignment="1">
      <alignment horizontal="center"/>
    </xf>
    <xf numFmtId="0" fontId="4" fillId="2" borderId="29" xfId="1" applyFont="1" applyFill="1" applyBorder="1" applyAlignment="1"/>
    <xf numFmtId="164" fontId="4" fillId="2" borderId="30" xfId="0" applyNumberFormat="1" applyFont="1" applyFill="1" applyBorder="1" applyAlignment="1"/>
    <xf numFmtId="164" fontId="4" fillId="2" borderId="29" xfId="0" applyNumberFormat="1" applyFont="1" applyFill="1" applyBorder="1" applyAlignment="1"/>
    <xf numFmtId="164" fontId="4" fillId="2" borderId="31" xfId="0" applyNumberFormat="1" applyFont="1" applyFill="1" applyBorder="1" applyAlignment="1"/>
    <xf numFmtId="0" fontId="4" fillId="2" borderId="21" xfId="0" applyFont="1" applyFill="1" applyBorder="1"/>
    <xf numFmtId="0" fontId="1" fillId="2" borderId="27" xfId="0" applyFont="1" applyFill="1" applyBorder="1"/>
    <xf numFmtId="2" fontId="4" fillId="2" borderId="1" xfId="1" applyNumberFormat="1" applyFont="1" applyFill="1" applyBorder="1"/>
    <xf numFmtId="2" fontId="1" fillId="0" borderId="3" xfId="0" applyNumberFormat="1" applyFont="1" applyFill="1" applyBorder="1" applyAlignment="1">
      <alignment horizontal="left"/>
    </xf>
    <xf numFmtId="0" fontId="4" fillId="2" borderId="24" xfId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2" t="s">
        <v>13</v>
      </c>
      <c r="C1" s="73"/>
      <c r="D1" s="74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1" t="s">
        <v>14</v>
      </c>
      <c r="B4" s="60" t="s">
        <v>25</v>
      </c>
      <c r="C4" s="61" t="s">
        <v>30</v>
      </c>
      <c r="D4" s="61" t="s">
        <v>31</v>
      </c>
      <c r="E4" s="62" t="s">
        <v>47</v>
      </c>
      <c r="F4" s="63">
        <v>42.5</v>
      </c>
      <c r="G4" s="64">
        <f>47*1.7</f>
        <v>79.899999999999991</v>
      </c>
      <c r="H4" s="65">
        <f>0.4*1.7</f>
        <v>0.68</v>
      </c>
      <c r="I4" s="65">
        <f>0.4*1.7</f>
        <v>0.68</v>
      </c>
      <c r="J4" s="66">
        <f>9.8*1.7</f>
        <v>16.66</v>
      </c>
    </row>
    <row r="5" spans="1:10" x14ac:dyDescent="0.25">
      <c r="A5" s="19"/>
      <c r="B5" s="11" t="s">
        <v>22</v>
      </c>
      <c r="C5" s="67" t="s">
        <v>32</v>
      </c>
      <c r="D5" s="56" t="s">
        <v>33</v>
      </c>
      <c r="E5" s="12">
        <v>225</v>
      </c>
      <c r="F5" s="26">
        <v>56.13</v>
      </c>
      <c r="G5" s="47">
        <v>347.1</v>
      </c>
      <c r="H5" s="47">
        <v>22.1</v>
      </c>
      <c r="I5" s="47">
        <v>22.8</v>
      </c>
      <c r="J5" s="47">
        <v>13.2</v>
      </c>
    </row>
    <row r="6" spans="1:10" x14ac:dyDescent="0.25">
      <c r="A6" s="19"/>
      <c r="B6" s="40" t="s">
        <v>15</v>
      </c>
      <c r="C6" s="49" t="s">
        <v>34</v>
      </c>
      <c r="D6" s="17" t="s">
        <v>35</v>
      </c>
      <c r="E6" s="12">
        <v>207</v>
      </c>
      <c r="F6" s="26">
        <v>3.27</v>
      </c>
      <c r="G6" s="51">
        <v>27.9</v>
      </c>
      <c r="H6" s="51">
        <v>0.3</v>
      </c>
      <c r="I6" s="51">
        <v>0.02</v>
      </c>
      <c r="J6" s="52">
        <v>6.7</v>
      </c>
    </row>
    <row r="7" spans="1:10" x14ac:dyDescent="0.25">
      <c r="A7" s="19"/>
      <c r="B7" s="40" t="s">
        <v>17</v>
      </c>
      <c r="C7" s="45" t="s">
        <v>18</v>
      </c>
      <c r="D7" s="17" t="s">
        <v>21</v>
      </c>
      <c r="E7" s="59">
        <v>30</v>
      </c>
      <c r="F7" s="22">
        <v>2.67</v>
      </c>
      <c r="G7" s="31">
        <v>57</v>
      </c>
      <c r="H7" s="32">
        <v>1.8</v>
      </c>
      <c r="I7" s="32">
        <v>0.3</v>
      </c>
      <c r="J7" s="33">
        <v>11.4</v>
      </c>
    </row>
    <row r="8" spans="1:10" x14ac:dyDescent="0.25">
      <c r="A8" s="19"/>
      <c r="B8" s="40" t="s">
        <v>27</v>
      </c>
      <c r="C8" s="41" t="s">
        <v>18</v>
      </c>
      <c r="D8" s="17" t="s">
        <v>36</v>
      </c>
      <c r="E8" s="12">
        <v>70</v>
      </c>
      <c r="F8" s="26">
        <v>34.94</v>
      </c>
      <c r="G8" s="47">
        <v>136.5</v>
      </c>
      <c r="H8" s="47">
        <v>3.6</v>
      </c>
      <c r="I8" s="47">
        <v>10.6</v>
      </c>
      <c r="J8" s="53">
        <v>41.4</v>
      </c>
    </row>
    <row r="9" spans="1:10" x14ac:dyDescent="0.25">
      <c r="A9" s="10"/>
      <c r="B9" s="42"/>
      <c r="C9" s="14"/>
      <c r="D9" s="14"/>
      <c r="E9" s="13">
        <f>SUM(E5:E8)</f>
        <v>532</v>
      </c>
      <c r="F9" s="58">
        <f>SUM(F4:F8)</f>
        <v>139.51</v>
      </c>
      <c r="G9" s="38">
        <f>SUM(G4:G8)</f>
        <v>648.4</v>
      </c>
      <c r="H9" s="46">
        <f>SUM(H4:H8)</f>
        <v>28.480000000000004</v>
      </c>
      <c r="I9" s="46">
        <f>SUM(I4:I8)</f>
        <v>34.4</v>
      </c>
      <c r="J9" s="39">
        <f>SUM(J4:J8)</f>
        <v>89.36</v>
      </c>
    </row>
    <row r="10" spans="1:10" ht="15.75" thickBot="1" x14ac:dyDescent="0.3">
      <c r="A10" s="15"/>
      <c r="B10" s="43"/>
      <c r="C10" s="44"/>
      <c r="D10" s="16"/>
      <c r="E10" s="34"/>
      <c r="F10" s="24"/>
      <c r="G10" s="35"/>
      <c r="H10" s="36"/>
      <c r="I10" s="36"/>
      <c r="J10" s="37"/>
    </row>
    <row r="11" spans="1:10" x14ac:dyDescent="0.25">
      <c r="A11" s="19" t="s">
        <v>9</v>
      </c>
      <c r="B11" s="11" t="s">
        <v>24</v>
      </c>
      <c r="C11" s="18" t="s">
        <v>37</v>
      </c>
      <c r="D11" s="17" t="s">
        <v>38</v>
      </c>
      <c r="E11" s="12">
        <v>75</v>
      </c>
      <c r="F11" s="26">
        <v>22.42</v>
      </c>
      <c r="G11" s="47">
        <f>50*0.75</f>
        <v>37.5</v>
      </c>
      <c r="H11" s="47">
        <f>2*0.75</f>
        <v>1.5</v>
      </c>
      <c r="I11" s="47">
        <v>0</v>
      </c>
      <c r="J11" s="53">
        <f>5.5*0.75</f>
        <v>4.125</v>
      </c>
    </row>
    <row r="12" spans="1:10" x14ac:dyDescent="0.25">
      <c r="A12" s="19"/>
      <c r="B12" s="54" t="s">
        <v>20</v>
      </c>
      <c r="C12" s="68" t="s">
        <v>39</v>
      </c>
      <c r="D12" s="56" t="s">
        <v>40</v>
      </c>
      <c r="E12" s="20">
        <v>227</v>
      </c>
      <c r="F12" s="25">
        <v>19.71</v>
      </c>
      <c r="G12" s="47">
        <v>129</v>
      </c>
      <c r="H12" s="47">
        <v>8.6</v>
      </c>
      <c r="I12" s="47">
        <v>4.3</v>
      </c>
      <c r="J12" s="53">
        <v>13.9</v>
      </c>
    </row>
    <row r="13" spans="1:10" x14ac:dyDescent="0.25">
      <c r="A13" s="19"/>
      <c r="B13" s="40" t="s">
        <v>26</v>
      </c>
      <c r="C13" s="57" t="s">
        <v>41</v>
      </c>
      <c r="D13" s="17" t="s">
        <v>42</v>
      </c>
      <c r="E13" s="12">
        <v>90</v>
      </c>
      <c r="F13" s="69">
        <v>27.95</v>
      </c>
      <c r="G13" s="47">
        <f>301.73*0.9</f>
        <v>271.55700000000002</v>
      </c>
      <c r="H13" s="47">
        <f>18.26*0.9</f>
        <v>16.434000000000001</v>
      </c>
      <c r="I13" s="47">
        <f>18.13*0.9</f>
        <v>16.317</v>
      </c>
      <c r="J13" s="47">
        <f>16.22*0.9</f>
        <v>14.597999999999999</v>
      </c>
    </row>
    <row r="14" spans="1:10" x14ac:dyDescent="0.25">
      <c r="A14" s="19"/>
      <c r="B14" s="27" t="s">
        <v>23</v>
      </c>
      <c r="C14" s="28" t="s">
        <v>28</v>
      </c>
      <c r="D14" s="48" t="s">
        <v>29</v>
      </c>
      <c r="E14" s="13">
        <v>150</v>
      </c>
      <c r="F14" s="69">
        <v>9.58</v>
      </c>
      <c r="G14" s="55">
        <v>202</v>
      </c>
      <c r="H14" s="55">
        <v>5.3</v>
      </c>
      <c r="I14" s="55">
        <v>5.5</v>
      </c>
      <c r="J14" s="55">
        <v>32.700000000000003</v>
      </c>
    </row>
    <row r="15" spans="1:10" x14ac:dyDescent="0.25">
      <c r="A15" s="19"/>
      <c r="B15" s="27" t="s">
        <v>15</v>
      </c>
      <c r="C15" s="70" t="s">
        <v>43</v>
      </c>
      <c r="D15" s="48" t="s">
        <v>44</v>
      </c>
      <c r="E15" s="12">
        <v>200</v>
      </c>
      <c r="F15" s="26">
        <v>5.45</v>
      </c>
      <c r="G15" s="47">
        <v>122</v>
      </c>
      <c r="H15" s="47">
        <v>0.3</v>
      </c>
      <c r="I15" s="47">
        <v>0</v>
      </c>
      <c r="J15" s="47">
        <v>29.8</v>
      </c>
    </row>
    <row r="16" spans="1:10" x14ac:dyDescent="0.25">
      <c r="A16" s="19"/>
      <c r="B16" s="40" t="s">
        <v>17</v>
      </c>
      <c r="C16" s="41" t="s">
        <v>18</v>
      </c>
      <c r="D16" s="17" t="s">
        <v>19</v>
      </c>
      <c r="E16" s="12">
        <v>30</v>
      </c>
      <c r="F16" s="23">
        <v>2.71</v>
      </c>
      <c r="G16" s="29">
        <v>63</v>
      </c>
      <c r="H16" s="29">
        <v>1.8</v>
      </c>
      <c r="I16" s="29">
        <v>0.3</v>
      </c>
      <c r="J16" s="30">
        <v>12.9</v>
      </c>
    </row>
    <row r="17" spans="1:10" x14ac:dyDescent="0.25">
      <c r="A17" s="19"/>
      <c r="B17" s="40" t="s">
        <v>17</v>
      </c>
      <c r="C17" s="45" t="s">
        <v>18</v>
      </c>
      <c r="D17" s="17" t="s">
        <v>21</v>
      </c>
      <c r="E17" s="59">
        <v>30</v>
      </c>
      <c r="F17" s="22">
        <v>2.67</v>
      </c>
      <c r="G17" s="31">
        <v>57</v>
      </c>
      <c r="H17" s="32">
        <v>1.8</v>
      </c>
      <c r="I17" s="32">
        <v>0.3</v>
      </c>
      <c r="J17" s="33">
        <v>11.4</v>
      </c>
    </row>
    <row r="18" spans="1:10" x14ac:dyDescent="0.25">
      <c r="A18" s="19"/>
      <c r="B18" s="40" t="s">
        <v>27</v>
      </c>
      <c r="C18" s="45" t="s">
        <v>18</v>
      </c>
      <c r="D18" s="56" t="s">
        <v>45</v>
      </c>
      <c r="E18" s="20">
        <v>500</v>
      </c>
      <c r="F18" s="71">
        <v>210</v>
      </c>
      <c r="G18" s="50"/>
      <c r="H18" s="46"/>
      <c r="I18" s="46"/>
      <c r="J18" s="39"/>
    </row>
    <row r="19" spans="1:10" x14ac:dyDescent="0.25">
      <c r="A19" s="19"/>
      <c r="B19" s="11"/>
      <c r="C19" s="45"/>
      <c r="D19" s="14"/>
      <c r="E19" s="13">
        <f>SUM(E11:E18)</f>
        <v>1302</v>
      </c>
      <c r="F19" s="22">
        <f>SUM(F11:F18)</f>
        <v>300.49</v>
      </c>
      <c r="G19" s="38">
        <f>SUM(G11:G18)</f>
        <v>882.05700000000002</v>
      </c>
      <c r="H19" s="46">
        <f>SUM(H11:H18)</f>
        <v>35.733999999999995</v>
      </c>
      <c r="I19" s="46">
        <f>SUM(I11:I18)</f>
        <v>26.717000000000002</v>
      </c>
      <c r="J19" s="39">
        <f>SUM(J11:J18)</f>
        <v>119.42300000000002</v>
      </c>
    </row>
    <row r="20" spans="1:10" ht="15.75" thickBot="1" x14ac:dyDescent="0.3">
      <c r="A20" s="15"/>
      <c r="B20" s="43"/>
      <c r="C20" s="44"/>
      <c r="D20" s="16"/>
      <c r="E20" s="34"/>
      <c r="F20" s="24"/>
      <c r="G20" s="35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2022-12-09T00:31:37Z</dcterms:modified>
</cp:coreProperties>
</file>