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меню сайт 11.22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2" i="1"/>
  <c r="F22" i="1"/>
  <c r="J16" i="1"/>
  <c r="I16" i="1"/>
  <c r="H16" i="1"/>
  <c r="G16" i="1"/>
  <c r="J15" i="1"/>
  <c r="I15" i="1"/>
  <c r="H15" i="1"/>
  <c r="G15" i="1"/>
  <c r="J13" i="1"/>
  <c r="J22" i="1" s="1"/>
  <c r="I13" i="1"/>
  <c r="I22" i="1" s="1"/>
  <c r="H13" i="1"/>
  <c r="H22" i="1" s="1"/>
  <c r="G1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<sst xmlns="http://schemas.openxmlformats.org/spreadsheetml/2006/main" count="65" uniqueCount="51">
  <si>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</si>
  <si>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</si>
  <si>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</si>
  <si>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</si>
  <si>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</si>
  <si>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</si>
  <si>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</si>
  <si>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</si>
  <si>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</si>
  <si>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</si>
  <si>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</si>
  <si>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</si>
  <si>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</si>
  <si>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</si>
  <si>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</si>
  <si>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</si>
  <si>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</si>
  <si>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</si>
  <si>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</si>
  <si>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</si>
  <si>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</si>
  <si>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</si>
  <si>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</si>
  <si>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гарнир</t>
  </si>
  <si>
    <t>закуска</t>
  </si>
  <si>
    <t>фрукты</t>
  </si>
  <si>
    <t>акт</t>
  </si>
  <si>
    <t>2 блюдо</t>
  </si>
  <si>
    <t>№ 342 сб.2011г.</t>
  </si>
  <si>
    <t>Т.33 сб.1981 г.</t>
  </si>
  <si>
    <t>Сыр</t>
  </si>
  <si>
    <t>№ 182 сб.2011г.</t>
  </si>
  <si>
    <t>Каша пшённая с маслом сливочным</t>
  </si>
  <si>
    <t>№ 54-9гн-2020</t>
  </si>
  <si>
    <t>Кофейный напиток</t>
  </si>
  <si>
    <t>Булочка сдобная</t>
  </si>
  <si>
    <t>сладкое</t>
  </si>
  <si>
    <t>Рулет бисквитный</t>
  </si>
  <si>
    <t>Снежок</t>
  </si>
  <si>
    <t>№ 40 сб.2011г.</t>
  </si>
  <si>
    <t>Салат карт. с морковью,зел. горошком</t>
  </si>
  <si>
    <t>№ 82,241 сб.2011г.</t>
  </si>
  <si>
    <t>Борщ с укропом,свининой  отварной</t>
  </si>
  <si>
    <t>№ 294 сб.2011г.</t>
  </si>
  <si>
    <t>Биточки из птицы</t>
  </si>
  <si>
    <t>№ 305 сб.2011г.</t>
  </si>
  <si>
    <t>Рис припущенный</t>
  </si>
  <si>
    <t xml:space="preserve">Компот из св. яблок </t>
  </si>
  <si>
    <t>Ряженка</t>
  </si>
  <si>
    <t>Киви</t>
  </si>
  <si>
    <t>2022-11-21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</si>
</sst>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2" xfId="2" applyNumberFormat="1" applyFont="1" applyFill="1" applyBorder="1" applyAlignment="1">
      <alignment horizontal="center"/>
    </xf>
    <xf numFmtId="0" fontId="4" fillId="2" borderId="22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8" xfId="0" applyFont="1" applyBorder="1"/>
    <xf numFmtId="0" fontId="5" fillId="0" borderId="18" xfId="0" applyFont="1" applyBorder="1"/>
    <xf numFmtId="0" fontId="4" fillId="2" borderId="25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6" xfId="0" applyFont="1" applyFill="1" applyBorder="1"/>
    <xf numFmtId="0" fontId="1" fillId="2" borderId="3" xfId="0" applyFont="1" applyFill="1" applyBorder="1"/>
    <xf numFmtId="2" fontId="4" fillId="2" borderId="2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4" fillId="0" borderId="25" xfId="0" applyFont="1" applyBorder="1"/>
    <xf numFmtId="164" fontId="4" fillId="2" borderId="4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2" fontId="4" fillId="2" borderId="25" xfId="0" applyNumberFormat="1" applyFont="1" applyFill="1" applyBorder="1" applyAlignment="1">
      <alignment horizontal="right"/>
    </xf>
    <xf numFmtId="0" fontId="4" fillId="2" borderId="25" xfId="0" applyFont="1" applyFill="1" applyBorder="1"/>
    <xf numFmtId="0" fontId="1" fillId="2" borderId="30" xfId="0" applyFont="1" applyFill="1" applyBorder="1"/>
    <xf numFmtId="0" fontId="1" fillId="2" borderId="0" xfId="0" applyFont="1" applyFill="1" applyBorder="1"/>
    <xf numFmtId="2" fontId="4" fillId="2" borderId="22" xfId="1" applyNumberFormat="1" applyFont="1" applyFill="1" applyBorder="1" applyAlignment="1"/>
    <xf numFmtId="0" fontId="1" fillId="2" borderId="28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4" fillId="2" borderId="29" xfId="2" applyNumberFormat="1" applyFont="1" applyFill="1" applyBorder="1" applyAlignment="1">
      <alignment horizontal="center"/>
    </xf>
    <xf numFmtId="0" fontId="4" fillId="2" borderId="1" xfId="1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90" zoomScaleNormal="90" workbookViewId="0">
      <selection activeCell="E20" sqref="E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70" t="s">
        <v>13</v>
      </c>
      <c r="C1" s="71"/>
      <c r="D1" s="72"/>
      <c r="E1" s="1" t="s">
        <v>10</v>
      </c>
      <c r="F1" s="2"/>
      <c r="G1" s="1"/>
      <c r="H1" s="1"/>
      <c r="I1" s="1" t="s">
        <v>1</v>
      </c>
      <c r="J1" s="3" t="s">
        <v>50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21" t="s">
        <v>14</v>
      </c>
      <c r="B4" s="11" t="s">
        <v>24</v>
      </c>
      <c r="C4" s="18" t="s">
        <v>29</v>
      </c>
      <c r="D4" s="60" t="s">
        <v>30</v>
      </c>
      <c r="E4" s="20">
        <v>30</v>
      </c>
      <c r="F4" s="25">
        <v>20.16</v>
      </c>
      <c r="G4" s="73">
        <v>107.5</v>
      </c>
      <c r="H4" s="49">
        <v>7</v>
      </c>
      <c r="I4" s="49">
        <v>8.8000000000000007</v>
      </c>
      <c r="J4" s="59">
        <v>0</v>
      </c>
    </row>
    <row r="5" spans="1:10" x14ac:dyDescent="0.35">
      <c r="A5" s="19"/>
      <c r="B5" s="11" t="s">
        <v>22</v>
      </c>
      <c r="C5" s="28" t="s">
        <v>31</v>
      </c>
      <c r="D5" s="50" t="s">
        <v>32</v>
      </c>
      <c r="E5" s="12">
        <v>210</v>
      </c>
      <c r="F5" s="26">
        <v>20.6</v>
      </c>
      <c r="G5" s="49">
        <v>295.33</v>
      </c>
      <c r="H5" s="49">
        <v>5.8</v>
      </c>
      <c r="I5" s="49">
        <v>10.66</v>
      </c>
      <c r="J5" s="59">
        <v>42.66</v>
      </c>
    </row>
    <row r="6" spans="1:10" x14ac:dyDescent="0.35">
      <c r="A6" s="19"/>
      <c r="B6" s="41" t="s">
        <v>15</v>
      </c>
      <c r="C6" s="51" t="s">
        <v>33</v>
      </c>
      <c r="D6" s="17" t="s">
        <v>34</v>
      </c>
      <c r="E6" s="12">
        <v>200</v>
      </c>
      <c r="F6" s="26">
        <v>13.56</v>
      </c>
      <c r="G6" s="49">
        <v>91.2</v>
      </c>
      <c r="H6" s="49">
        <v>3.8</v>
      </c>
      <c r="I6" s="49">
        <v>3.5</v>
      </c>
      <c r="J6" s="59">
        <v>11.2</v>
      </c>
    </row>
    <row r="7" spans="1:10" x14ac:dyDescent="0.35">
      <c r="A7" s="19"/>
      <c r="B7" s="41" t="s">
        <v>17</v>
      </c>
      <c r="C7" s="42" t="s">
        <v>18</v>
      </c>
      <c r="D7" s="17" t="s">
        <v>35</v>
      </c>
      <c r="E7" s="13">
        <v>50</v>
      </c>
      <c r="F7" s="22">
        <v>13.6</v>
      </c>
      <c r="G7" s="73">
        <v>120</v>
      </c>
      <c r="H7" s="73">
        <v>2.8</v>
      </c>
      <c r="I7" s="73">
        <v>3.3</v>
      </c>
      <c r="J7" s="74">
        <v>20.5</v>
      </c>
    </row>
    <row r="8" spans="1:10" x14ac:dyDescent="0.35">
      <c r="A8" s="19"/>
      <c r="B8" s="41" t="s">
        <v>17</v>
      </c>
      <c r="C8" s="42" t="s">
        <v>18</v>
      </c>
      <c r="D8" s="17" t="s">
        <v>19</v>
      </c>
      <c r="E8" s="12">
        <v>30</v>
      </c>
      <c r="F8" s="23">
        <v>2.71</v>
      </c>
      <c r="G8" s="29">
        <v>63</v>
      </c>
      <c r="H8" s="29">
        <v>1.8</v>
      </c>
      <c r="I8" s="29">
        <v>0.3</v>
      </c>
      <c r="J8" s="30">
        <v>12.9</v>
      </c>
    </row>
    <row r="9" spans="1:10" x14ac:dyDescent="0.35">
      <c r="A9" s="19"/>
      <c r="B9" s="11" t="s">
        <v>36</v>
      </c>
      <c r="C9" s="65" t="s">
        <v>18</v>
      </c>
      <c r="D9" s="60" t="s">
        <v>37</v>
      </c>
      <c r="E9" s="20">
        <v>200</v>
      </c>
      <c r="F9" s="63">
        <v>79.599999999999994</v>
      </c>
      <c r="G9" s="29"/>
      <c r="H9" s="29"/>
      <c r="I9" s="29"/>
      <c r="J9" s="30"/>
    </row>
    <row r="10" spans="1:10" x14ac:dyDescent="0.35">
      <c r="A10" s="10"/>
      <c r="B10" s="43" t="s">
        <v>15</v>
      </c>
      <c r="C10" s="65" t="s">
        <v>18</v>
      </c>
      <c r="D10" s="14" t="s">
        <v>38</v>
      </c>
      <c r="E10" s="13">
        <v>450</v>
      </c>
      <c r="F10" s="22">
        <v>88.2</v>
      </c>
      <c r="G10" s="39"/>
      <c r="H10" s="48"/>
      <c r="I10" s="48"/>
      <c r="J10" s="40"/>
    </row>
    <row r="11" spans="1:10" x14ac:dyDescent="0.35">
      <c r="A11" s="10"/>
      <c r="B11" s="43"/>
      <c r="C11" s="66"/>
      <c r="D11" s="14"/>
      <c r="E11" s="13">
        <f t="shared" ref="E11:J11" si="0">SUM(E4:E10)</f>
        <v>1170</v>
      </c>
      <c r="F11" s="67">
        <f t="shared" si="0"/>
        <v>238.43</v>
      </c>
      <c r="G11" s="39">
        <f t="shared" si="0"/>
        <v>677.03</v>
      </c>
      <c r="H11" s="48">
        <f t="shared" si="0"/>
        <v>21.200000000000003</v>
      </c>
      <c r="I11" s="48">
        <f t="shared" si="0"/>
        <v>26.560000000000002</v>
      </c>
      <c r="J11" s="40">
        <f t="shared" si="0"/>
        <v>87.26</v>
      </c>
    </row>
    <row r="12" spans="1:10" ht="15" thickBot="1" x14ac:dyDescent="0.4">
      <c r="A12" s="15"/>
      <c r="B12" s="45"/>
      <c r="C12" s="46"/>
      <c r="D12" s="16"/>
      <c r="E12" s="35"/>
      <c r="F12" s="24"/>
      <c r="G12" s="36"/>
      <c r="H12" s="37"/>
      <c r="I12" s="37"/>
      <c r="J12" s="38"/>
    </row>
    <row r="13" spans="1:10" x14ac:dyDescent="0.35">
      <c r="A13" s="19" t="s">
        <v>9</v>
      </c>
      <c r="B13" s="11" t="s">
        <v>24</v>
      </c>
      <c r="C13" s="68" t="s">
        <v>39</v>
      </c>
      <c r="D13" s="64" t="s">
        <v>40</v>
      </c>
      <c r="E13" s="75">
        <v>50</v>
      </c>
      <c r="F13" s="25">
        <v>6.78</v>
      </c>
      <c r="G13" s="49">
        <f>112.7*0.5</f>
        <v>56.35</v>
      </c>
      <c r="H13" s="49">
        <f>2.735*0.5</f>
        <v>1.3674999999999999</v>
      </c>
      <c r="I13" s="49">
        <f>7*0.5</f>
        <v>3.5</v>
      </c>
      <c r="J13" s="49">
        <f>9.552*0.5</f>
        <v>4.7759999999999998</v>
      </c>
    </row>
    <row r="14" spans="1:10" x14ac:dyDescent="0.35">
      <c r="A14" s="19"/>
      <c r="B14" s="11" t="s">
        <v>20</v>
      </c>
      <c r="C14" s="28" t="s">
        <v>41</v>
      </c>
      <c r="D14" s="64" t="s">
        <v>42</v>
      </c>
      <c r="E14" s="20">
        <v>227</v>
      </c>
      <c r="F14" s="25">
        <v>21.99</v>
      </c>
      <c r="G14" s="57">
        <v>153</v>
      </c>
      <c r="H14" s="57">
        <v>8.24</v>
      </c>
      <c r="I14" s="57">
        <v>8.6999999999999993</v>
      </c>
      <c r="J14" s="58">
        <v>8.6999999999999993</v>
      </c>
    </row>
    <row r="15" spans="1:10" x14ac:dyDescent="0.35">
      <c r="A15" s="19"/>
      <c r="B15" s="11" t="s">
        <v>27</v>
      </c>
      <c r="C15" s="51" t="s">
        <v>43</v>
      </c>
      <c r="D15" s="17" t="s">
        <v>44</v>
      </c>
      <c r="E15" s="12">
        <v>90</v>
      </c>
      <c r="F15" s="26">
        <v>27.95</v>
      </c>
      <c r="G15" s="57">
        <f>127.1</f>
        <v>127.1</v>
      </c>
      <c r="H15" s="49">
        <f>14.4</f>
        <v>14.4</v>
      </c>
      <c r="I15" s="49">
        <f>3.3</f>
        <v>3.3</v>
      </c>
      <c r="J15" s="49">
        <f>10.1</f>
        <v>10.1</v>
      </c>
    </row>
    <row r="16" spans="1:10" x14ac:dyDescent="0.35">
      <c r="A16" s="19"/>
      <c r="B16" s="27" t="s">
        <v>23</v>
      </c>
      <c r="C16" s="28" t="s">
        <v>45</v>
      </c>
      <c r="D16" s="17" t="s">
        <v>46</v>
      </c>
      <c r="E16" s="12">
        <v>150</v>
      </c>
      <c r="F16" s="26">
        <v>9.3800000000000008</v>
      </c>
      <c r="G16" s="56">
        <f>200</f>
        <v>200</v>
      </c>
      <c r="H16" s="56">
        <f>24.26*1.5</f>
        <v>36.39</v>
      </c>
      <c r="I16" s="56">
        <f>28.66*1.5</f>
        <v>42.99</v>
      </c>
      <c r="J16" s="62">
        <f>244.46*0.15</f>
        <v>36.668999999999997</v>
      </c>
    </row>
    <row r="17" spans="1:10" x14ac:dyDescent="0.35">
      <c r="A17" s="19"/>
      <c r="B17" s="41" t="s">
        <v>15</v>
      </c>
      <c r="C17" s="47" t="s">
        <v>28</v>
      </c>
      <c r="D17" s="17" t="s">
        <v>47</v>
      </c>
      <c r="E17" s="13">
        <v>200</v>
      </c>
      <c r="F17" s="23">
        <v>13.75</v>
      </c>
      <c r="G17" s="56">
        <v>114.6</v>
      </c>
      <c r="H17" s="56">
        <v>0.1</v>
      </c>
      <c r="I17" s="56">
        <v>0.1</v>
      </c>
      <c r="J17" s="61">
        <v>27.9</v>
      </c>
    </row>
    <row r="18" spans="1:10" x14ac:dyDescent="0.35">
      <c r="A18" s="19"/>
      <c r="B18" s="41" t="s">
        <v>17</v>
      </c>
      <c r="C18" s="42" t="s">
        <v>18</v>
      </c>
      <c r="D18" s="17" t="s">
        <v>19</v>
      </c>
      <c r="E18" s="12">
        <v>30</v>
      </c>
      <c r="F18" s="23">
        <v>2.71</v>
      </c>
      <c r="G18" s="29">
        <v>63</v>
      </c>
      <c r="H18" s="29">
        <v>1.8</v>
      </c>
      <c r="I18" s="29">
        <v>0.3</v>
      </c>
      <c r="J18" s="30">
        <v>12.9</v>
      </c>
    </row>
    <row r="19" spans="1:10" x14ac:dyDescent="0.35">
      <c r="A19" s="19"/>
      <c r="B19" s="41" t="s">
        <v>17</v>
      </c>
      <c r="C19" s="47" t="s">
        <v>18</v>
      </c>
      <c r="D19" s="17" t="s">
        <v>21</v>
      </c>
      <c r="E19" s="69">
        <v>30</v>
      </c>
      <c r="F19" s="22">
        <v>2.67</v>
      </c>
      <c r="G19" s="32">
        <v>57</v>
      </c>
      <c r="H19" s="33">
        <v>1.8</v>
      </c>
      <c r="I19" s="33">
        <v>0.3</v>
      </c>
      <c r="J19" s="34">
        <v>11.4</v>
      </c>
    </row>
    <row r="20" spans="1:10" x14ac:dyDescent="0.35">
      <c r="A20" s="19"/>
      <c r="B20" s="43" t="s">
        <v>15</v>
      </c>
      <c r="C20" s="65" t="s">
        <v>18</v>
      </c>
      <c r="D20" s="76" t="s">
        <v>48</v>
      </c>
      <c r="E20" s="12">
        <v>450</v>
      </c>
      <c r="F20" s="22">
        <v>97.2</v>
      </c>
      <c r="G20" s="32"/>
      <c r="H20" s="33"/>
      <c r="I20" s="33"/>
      <c r="J20" s="34"/>
    </row>
    <row r="21" spans="1:10" x14ac:dyDescent="0.35">
      <c r="A21" s="19"/>
      <c r="B21" s="41" t="s">
        <v>25</v>
      </c>
      <c r="C21" s="42" t="s">
        <v>26</v>
      </c>
      <c r="D21" s="17" t="s">
        <v>49</v>
      </c>
      <c r="E21" s="13">
        <v>76</v>
      </c>
      <c r="F21" s="23">
        <v>15.58</v>
      </c>
      <c r="G21" s="29"/>
      <c r="H21" s="29"/>
      <c r="I21" s="29"/>
      <c r="J21" s="30"/>
    </row>
    <row r="22" spans="1:10" x14ac:dyDescent="0.35">
      <c r="A22" s="19"/>
      <c r="B22" s="43"/>
      <c r="C22" s="44"/>
      <c r="D22" s="14"/>
      <c r="E22" s="31">
        <f>SUM(E13:E21)</f>
        <v>1303</v>
      </c>
      <c r="F22" s="52">
        <f>SUM(F13:F21)</f>
        <v>198.01000000000002</v>
      </c>
      <c r="G22" s="53">
        <f>SUM(G13:G21)</f>
        <v>771.05000000000007</v>
      </c>
      <c r="H22" s="54">
        <f>SUM(H13:H21)</f>
        <v>64.097499999999997</v>
      </c>
      <c r="I22" s="54">
        <f>SUM(I13:I21)</f>
        <v>59.19</v>
      </c>
      <c r="J22" s="55">
        <f>SUM(J13:J21)</f>
        <v>112.44500000000001</v>
      </c>
    </row>
    <row r="23" spans="1:10" ht="15" thickBot="1" x14ac:dyDescent="0.4">
      <c r="A23" s="15"/>
      <c r="B23" s="45"/>
      <c r="C23" s="46"/>
      <c r="D23" s="16"/>
      <c r="E23" s="35"/>
      <c r="F23" s="24"/>
      <c r="G23" s="36"/>
      <c r="H23" s="37"/>
      <c r="I23" s="37"/>
      <c r="J23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2022-11-24T06:24:22Z</dcterms:modified>
</cp:coreProperties>
</file>