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/>
  <c r="F18" i="1"/>
  <c r="F20" i="1" s="1"/>
  <c r="J12" i="1"/>
  <c r="J20" i="1" s="1"/>
  <c r="I12" i="1"/>
  <c r="I20" i="1" s="1"/>
  <c r="H12" i="1"/>
  <c r="H20" i="1" s="1"/>
  <c r="G12" i="1"/>
  <c r="G20" i="1" s="1"/>
  <c r="J5" i="1"/>
  <c r="H5" i="1"/>
  <c r="G5" i="1"/>
  <c r="J4" i="1"/>
  <c r="I4" i="1"/>
  <c r="I10" i="1" s="1"/>
  <c r="H4" i="1"/>
  <c r="G4" i="1"/>
  <c r="G10" i="1" s="1"/>
  <c r="F4" i="1"/>
  <c r="F10" i="1" s="1"/>
  <c r="H10" i="1" l="1"/>
  <c r="J10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<sst xmlns="http://schemas.openxmlformats.org/spreadsheetml/2006/main" count="59" uniqueCount="47">
  <si>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</si>
  <si>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</si>
  <si>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</si>
  <si>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</si>
  <si>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</si>
  <si>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</si>
  <si>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</si>
  <si>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</si>
  <si>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</si>
  <si>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</si>
  <si>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</si>
  <si>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</si>
  <si>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</si>
  <si>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</si>
  <si>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</si>
  <si>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</si>
  <si>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</si>
  <si>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</si>
  <si>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</si>
  <si>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</si>
  <si>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</si>
  <si>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</si>
  <si>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</si>
  <si>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Т.32 сб.1981 г.</t>
  </si>
  <si>
    <t>закуска</t>
  </si>
  <si>
    <t>фрукты</t>
  </si>
  <si>
    <t>акт</t>
  </si>
  <si>
    <t>2 блюдо</t>
  </si>
  <si>
    <t>№ 54-3гн-2020</t>
  </si>
  <si>
    <t>Чай с сахаром, лимоном</t>
  </si>
  <si>
    <t>Груша</t>
  </si>
  <si>
    <t>Зелёный горошек</t>
  </si>
  <si>
    <t>№ 395 сб.2011г.</t>
  </si>
  <si>
    <t>Вареники с картофелем, маслом сливочным</t>
  </si>
  <si>
    <t>№ 54-4гн-2020</t>
  </si>
  <si>
    <t>Чай с мёдом, лимоном</t>
  </si>
  <si>
    <t>Голубика</t>
  </si>
  <si>
    <t>№ 45 сб.2011г.</t>
  </si>
  <si>
    <t>Салат из свежей капусты</t>
  </si>
  <si>
    <t>№ 99,241 сб.2011г.</t>
  </si>
  <si>
    <t>Суп из овощей с укропом,говяд. отварной</t>
  </si>
  <si>
    <t>№ 392 сб.2011г.</t>
  </si>
  <si>
    <t>Пельмени отварные с маслом сливочным</t>
  </si>
  <si>
    <t>Апельсин</t>
  </si>
  <si>
    <t>сладкое</t>
  </si>
  <si>
    <t>Рулет бисквитный</t>
  </si>
  <si>
    <t>2022-11-18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</si>
</sst>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30" xfId="0" applyFont="1" applyFill="1" applyBorder="1"/>
    <xf numFmtId="0" fontId="1" fillId="2" borderId="28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29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40" t="s">
        <v>25</v>
      </c>
      <c r="C4" s="41" t="s">
        <v>26</v>
      </c>
      <c r="D4" s="17" t="s">
        <v>30</v>
      </c>
      <c r="E4" s="12">
        <v>210</v>
      </c>
      <c r="F4" s="22">
        <f>0.21*210</f>
        <v>44.1</v>
      </c>
      <c r="G4" s="60">
        <f>47*2.1</f>
        <v>98.7</v>
      </c>
      <c r="H4" s="60">
        <f>0.4*2.1</f>
        <v>0.84000000000000008</v>
      </c>
      <c r="I4" s="60">
        <f>0.3*2.1</f>
        <v>0.63</v>
      </c>
      <c r="J4" s="60">
        <f>10.3*2.1</f>
        <v>21.630000000000003</v>
      </c>
    </row>
    <row r="5" spans="1:10" x14ac:dyDescent="0.35">
      <c r="A5" s="19"/>
      <c r="B5" s="11" t="s">
        <v>24</v>
      </c>
      <c r="C5" s="18" t="s">
        <v>23</v>
      </c>
      <c r="D5" s="49" t="s">
        <v>31</v>
      </c>
      <c r="E5" s="12">
        <v>75</v>
      </c>
      <c r="F5" s="25">
        <v>20.100000000000001</v>
      </c>
      <c r="G5" s="48">
        <f>38.4*0.75</f>
        <v>28.799999999999997</v>
      </c>
      <c r="H5" s="48">
        <f>1.4*0.75</f>
        <v>1.0499999999999998</v>
      </c>
      <c r="I5" s="48">
        <v>0</v>
      </c>
      <c r="J5" s="48">
        <f>6.5*0.75</f>
        <v>4.875</v>
      </c>
    </row>
    <row r="6" spans="1:10" x14ac:dyDescent="0.35">
      <c r="A6" s="19"/>
      <c r="B6" s="11" t="s">
        <v>22</v>
      </c>
      <c r="C6" s="50" t="s">
        <v>32</v>
      </c>
      <c r="D6" s="17" t="s">
        <v>33</v>
      </c>
      <c r="E6" s="12">
        <v>210</v>
      </c>
      <c r="F6" s="26">
        <v>43.01</v>
      </c>
      <c r="G6" s="55">
        <v>341</v>
      </c>
      <c r="H6" s="56">
        <v>12.8</v>
      </c>
      <c r="I6" s="56">
        <v>12.45</v>
      </c>
      <c r="J6" s="57">
        <v>36.049999999999997</v>
      </c>
    </row>
    <row r="7" spans="1:10" x14ac:dyDescent="0.35">
      <c r="A7" s="19"/>
      <c r="B7" s="40" t="s">
        <v>15</v>
      </c>
      <c r="C7" s="50" t="s">
        <v>34</v>
      </c>
      <c r="D7" s="17" t="s">
        <v>35</v>
      </c>
      <c r="E7" s="12">
        <v>207</v>
      </c>
      <c r="F7" s="26">
        <v>7.61</v>
      </c>
      <c r="G7" s="48">
        <v>37.9</v>
      </c>
      <c r="H7" s="48">
        <v>0.4</v>
      </c>
      <c r="I7" s="48">
        <v>0</v>
      </c>
      <c r="J7" s="58">
        <v>6.8</v>
      </c>
    </row>
    <row r="8" spans="1:10" x14ac:dyDescent="0.35">
      <c r="A8" s="19"/>
      <c r="B8" s="40" t="s">
        <v>17</v>
      </c>
      <c r="C8" s="46" t="s">
        <v>18</v>
      </c>
      <c r="D8" s="17" t="s">
        <v>19</v>
      </c>
      <c r="E8" s="13">
        <v>30</v>
      </c>
      <c r="F8" s="23">
        <v>2.71</v>
      </c>
      <c r="G8" s="28">
        <v>63</v>
      </c>
      <c r="H8" s="28">
        <v>1.8</v>
      </c>
      <c r="I8" s="28">
        <v>0.3</v>
      </c>
      <c r="J8" s="29">
        <v>12.9</v>
      </c>
    </row>
    <row r="9" spans="1:10" x14ac:dyDescent="0.35">
      <c r="A9" s="19"/>
      <c r="B9" s="40" t="s">
        <v>25</v>
      </c>
      <c r="C9" s="63" t="s">
        <v>18</v>
      </c>
      <c r="D9" s="17" t="s">
        <v>36</v>
      </c>
      <c r="E9" s="13">
        <v>200</v>
      </c>
      <c r="F9" s="23">
        <v>240</v>
      </c>
      <c r="G9" s="28"/>
      <c r="H9" s="28"/>
      <c r="I9" s="28"/>
      <c r="J9" s="29"/>
    </row>
    <row r="10" spans="1:10" x14ac:dyDescent="0.35">
      <c r="A10" s="10"/>
      <c r="B10" s="42"/>
      <c r="C10" s="43"/>
      <c r="D10" s="14"/>
      <c r="E10" s="13">
        <f t="shared" ref="E10:J10" si="0">SUM(E4:E9)</f>
        <v>932</v>
      </c>
      <c r="F10" s="22">
        <f t="shared" si="0"/>
        <v>357.53</v>
      </c>
      <c r="G10" s="38">
        <f t="shared" si="0"/>
        <v>569.4</v>
      </c>
      <c r="H10" s="47">
        <f t="shared" si="0"/>
        <v>16.89</v>
      </c>
      <c r="I10" s="47">
        <f t="shared" si="0"/>
        <v>13.38</v>
      </c>
      <c r="J10" s="39">
        <f t="shared" si="0"/>
        <v>82.25500000000001</v>
      </c>
    </row>
    <row r="11" spans="1:10" ht="15" thickBot="1" x14ac:dyDescent="0.4">
      <c r="A11" s="15"/>
      <c r="B11" s="44"/>
      <c r="C11" s="45"/>
      <c r="D11" s="16"/>
      <c r="E11" s="34"/>
      <c r="F11" s="24"/>
      <c r="G11" s="35"/>
      <c r="H11" s="36"/>
      <c r="I11" s="36"/>
      <c r="J11" s="37"/>
    </row>
    <row r="12" spans="1:10" x14ac:dyDescent="0.35">
      <c r="A12" s="19" t="s">
        <v>9</v>
      </c>
      <c r="B12" s="11" t="s">
        <v>24</v>
      </c>
      <c r="C12" s="64" t="s">
        <v>37</v>
      </c>
      <c r="D12" s="62" t="s">
        <v>38</v>
      </c>
      <c r="E12" s="66">
        <v>100</v>
      </c>
      <c r="F12" s="25">
        <v>9.3699999999999992</v>
      </c>
      <c r="G12" s="48">
        <f>142.8</f>
        <v>142.80000000000001</v>
      </c>
      <c r="H12" s="48">
        <f>2.6</f>
        <v>2.6</v>
      </c>
      <c r="I12" s="48">
        <f>10.1</f>
        <v>10.1</v>
      </c>
      <c r="J12" s="48">
        <f>10.3</f>
        <v>10.3</v>
      </c>
    </row>
    <row r="13" spans="1:10" x14ac:dyDescent="0.35">
      <c r="A13" s="19"/>
      <c r="B13" s="11" t="s">
        <v>20</v>
      </c>
      <c r="C13" s="27" t="s">
        <v>39</v>
      </c>
      <c r="D13" s="62" t="s">
        <v>40</v>
      </c>
      <c r="E13" s="20">
        <v>227</v>
      </c>
      <c r="F13" s="25">
        <v>33.340000000000003</v>
      </c>
      <c r="G13" s="56">
        <v>146.19999999999999</v>
      </c>
      <c r="H13" s="56">
        <v>8</v>
      </c>
      <c r="I13" s="56">
        <v>8.8000000000000007</v>
      </c>
      <c r="J13" s="57">
        <v>7.3</v>
      </c>
    </row>
    <row r="14" spans="1:10" x14ac:dyDescent="0.35">
      <c r="A14" s="19"/>
      <c r="B14" s="11" t="s">
        <v>27</v>
      </c>
      <c r="C14" s="64" t="s">
        <v>41</v>
      </c>
      <c r="D14" s="17" t="s">
        <v>42</v>
      </c>
      <c r="E14" s="12">
        <v>210</v>
      </c>
      <c r="F14" s="26">
        <v>52.39</v>
      </c>
      <c r="G14" s="55">
        <v>341</v>
      </c>
      <c r="H14" s="56">
        <v>12.8</v>
      </c>
      <c r="I14" s="56">
        <v>12.45</v>
      </c>
      <c r="J14" s="57">
        <v>36.049999999999997</v>
      </c>
    </row>
    <row r="15" spans="1:10" x14ac:dyDescent="0.35">
      <c r="A15" s="19"/>
      <c r="B15" s="40" t="s">
        <v>15</v>
      </c>
      <c r="C15" s="50" t="s">
        <v>28</v>
      </c>
      <c r="D15" s="17" t="s">
        <v>29</v>
      </c>
      <c r="E15" s="12">
        <v>207</v>
      </c>
      <c r="F15" s="26">
        <v>3.27</v>
      </c>
      <c r="G15" s="56">
        <v>27.9</v>
      </c>
      <c r="H15" s="56">
        <v>0.3</v>
      </c>
      <c r="I15" s="56">
        <v>0.02</v>
      </c>
      <c r="J15" s="57">
        <v>6.7</v>
      </c>
    </row>
    <row r="16" spans="1:10" x14ac:dyDescent="0.35">
      <c r="A16" s="19"/>
      <c r="B16" s="40" t="s">
        <v>17</v>
      </c>
      <c r="C16" s="46" t="s">
        <v>18</v>
      </c>
      <c r="D16" s="17" t="s">
        <v>19</v>
      </c>
      <c r="E16" s="13">
        <v>30</v>
      </c>
      <c r="F16" s="23">
        <v>2.71</v>
      </c>
      <c r="G16" s="28">
        <v>63</v>
      </c>
      <c r="H16" s="28">
        <v>1.8</v>
      </c>
      <c r="I16" s="28">
        <v>0.3</v>
      </c>
      <c r="J16" s="29">
        <v>12.9</v>
      </c>
    </row>
    <row r="17" spans="1:10" x14ac:dyDescent="0.35">
      <c r="A17" s="19"/>
      <c r="B17" s="40" t="s">
        <v>17</v>
      </c>
      <c r="C17" s="46" t="s">
        <v>18</v>
      </c>
      <c r="D17" s="17" t="s">
        <v>21</v>
      </c>
      <c r="E17" s="65">
        <v>30</v>
      </c>
      <c r="F17" s="22">
        <v>2.67</v>
      </c>
      <c r="G17" s="31">
        <v>57</v>
      </c>
      <c r="H17" s="32">
        <v>1.8</v>
      </c>
      <c r="I17" s="32">
        <v>0.3</v>
      </c>
      <c r="J17" s="33">
        <v>11.4</v>
      </c>
    </row>
    <row r="18" spans="1:10" x14ac:dyDescent="0.35">
      <c r="A18" s="19"/>
      <c r="B18" s="40" t="s">
        <v>25</v>
      </c>
      <c r="C18" s="46" t="s">
        <v>18</v>
      </c>
      <c r="D18" s="17" t="s">
        <v>43</v>
      </c>
      <c r="E18" s="65">
        <v>370</v>
      </c>
      <c r="F18" s="22">
        <f>30.53*2</f>
        <v>61.06</v>
      </c>
      <c r="G18" s="31"/>
      <c r="H18" s="32"/>
      <c r="I18" s="32"/>
      <c r="J18" s="33"/>
    </row>
    <row r="19" spans="1:10" x14ac:dyDescent="0.35">
      <c r="A19" s="19"/>
      <c r="B19" s="11" t="s">
        <v>44</v>
      </c>
      <c r="C19" s="63" t="s">
        <v>18</v>
      </c>
      <c r="D19" s="59" t="s">
        <v>45</v>
      </c>
      <c r="E19" s="20">
        <v>200</v>
      </c>
      <c r="F19" s="61">
        <v>79.599999999999994</v>
      </c>
      <c r="G19" s="28"/>
      <c r="H19" s="28"/>
      <c r="I19" s="28"/>
      <c r="J19" s="29"/>
    </row>
    <row r="20" spans="1:10" x14ac:dyDescent="0.35">
      <c r="A20" s="19"/>
      <c r="B20" s="42"/>
      <c r="C20" s="43"/>
      <c r="D20" s="14"/>
      <c r="E20" s="30">
        <f t="shared" ref="E20:J20" si="1">SUM(E12:E19)</f>
        <v>1374</v>
      </c>
      <c r="F20" s="51">
        <f t="shared" si="1"/>
        <v>244.41</v>
      </c>
      <c r="G20" s="52">
        <f t="shared" si="1"/>
        <v>777.9</v>
      </c>
      <c r="H20" s="53">
        <f t="shared" si="1"/>
        <v>27.3</v>
      </c>
      <c r="I20" s="53">
        <f t="shared" si="1"/>
        <v>31.97</v>
      </c>
      <c r="J20" s="54">
        <f t="shared" si="1"/>
        <v>84.65</v>
      </c>
    </row>
    <row r="21" spans="1:10" ht="15" thickBot="1" x14ac:dyDescent="0.4">
      <c r="A21" s="15"/>
      <c r="B21" s="44"/>
      <c r="C21" s="45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2022-11-24T06:28:11Z</dcterms:modified>
</cp:coreProperties>
</file>