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10" i="1"/>
  <c r="J12" i="1"/>
  <c r="I12" i="1"/>
  <c r="H12" i="1"/>
  <c r="G12" i="1"/>
  <c r="J8" i="1"/>
  <c r="J7" i="1"/>
  <c r="I7" i="1"/>
  <c r="H7" i="1"/>
  <c r="G7" i="1"/>
  <c r="F5" i="1"/>
  <c r="J4" i="1"/>
  <c r="J10" i="1" s="1"/>
  <c r="I4" i="1"/>
  <c r="I10" i="1" s="1"/>
  <c r="H4" i="1"/>
  <c r="H10" i="1" s="1"/>
  <c r="G4" i="1"/>
  <c r="G10" i="1" s="1"/>
  <c r="F4" i="1"/>
  <c r="F10" i="1" s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<sst xmlns="http://schemas.openxmlformats.org/spreadsheetml/2006/main" count="53" uniqueCount="44">
  <si>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</si>
  <si>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</si>
  <si>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</si>
  <si>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</si>
  <si>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</si>
  <si>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</si>
  <si>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</si>
  <si>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</si>
  <si>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</si>
  <si>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</si>
  <si>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</si>
  <si>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</si>
  <si>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</si>
  <si>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</si>
  <si>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</si>
  <si>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</si>
  <si>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</si>
  <si>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</si>
  <si>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</si>
  <si>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</si>
  <si>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</si>
  <si>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</si>
  <si>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гор.блюдо</t>
  </si>
  <si>
    <t>закуска</t>
  </si>
  <si>
    <t>Т.32 сб.1981 г.</t>
  </si>
  <si>
    <t>фрукты</t>
  </si>
  <si>
    <t>акт</t>
  </si>
  <si>
    <t>гарнир</t>
  </si>
  <si>
    <t>Хлеб  ржано-пшеничный</t>
  </si>
  <si>
    <t>Мандарин</t>
  </si>
  <si>
    <t>Кукуруза консервированная</t>
  </si>
  <si>
    <t>№ 234 сб.2011г.</t>
  </si>
  <si>
    <t xml:space="preserve">Котлета рыбная </t>
  </si>
  <si>
    <t>№ 312 сб.2011г.</t>
  </si>
  <si>
    <t>Картофельное пюре</t>
  </si>
  <si>
    <t>№ 54-4гн-2020</t>
  </si>
  <si>
    <t>Чай с мёдом, лимоном</t>
  </si>
  <si>
    <t>№ 88,241 сб.2011г.</t>
  </si>
  <si>
    <t>Борщ с укропом с укропом,индейкой отварной</t>
  </si>
  <si>
    <t>№ 259 сб.2011г.</t>
  </si>
  <si>
    <t>Жаркое по-домашнему из говядины</t>
  </si>
  <si>
    <t>№ 54-7хн-2020</t>
  </si>
  <si>
    <t>Компот из с/ф</t>
  </si>
  <si>
    <t>22022-10-25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</si>
</sst>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2" borderId="25" xfId="0" applyFont="1" applyFill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0" borderId="31" xfId="0" applyFont="1" applyBorder="1"/>
    <xf numFmtId="0" fontId="1" fillId="0" borderId="32" xfId="0" applyFont="1" applyBorder="1"/>
    <xf numFmtId="0" fontId="4" fillId="0" borderId="33" xfId="0" applyFont="1" applyBorder="1"/>
    <xf numFmtId="0" fontId="4" fillId="2" borderId="33" xfId="2" applyNumberFormat="1" applyFont="1" applyFill="1" applyBorder="1" applyAlignment="1">
      <alignment horizontal="center"/>
    </xf>
    <xf numFmtId="2" fontId="4" fillId="2" borderId="33" xfId="1" applyNumberFormat="1" applyFont="1" applyFill="1" applyBorder="1" applyAlignment="1"/>
    <xf numFmtId="164" fontId="4" fillId="2" borderId="34" xfId="0" applyNumberFormat="1" applyFont="1" applyFill="1" applyBorder="1" applyAlignment="1"/>
    <xf numFmtId="164" fontId="4" fillId="2" borderId="33" xfId="0" applyNumberFormat="1" applyFont="1" applyFill="1" applyBorder="1" applyAlignment="1"/>
    <xf numFmtId="164" fontId="4" fillId="2" borderId="35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25" xfId="0" applyFont="1" applyBorder="1"/>
    <xf numFmtId="2" fontId="1" fillId="0" borderId="3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1" t="s">
        <v>14</v>
      </c>
      <c r="B4" s="64" t="s">
        <v>25</v>
      </c>
      <c r="C4" s="65" t="s">
        <v>26</v>
      </c>
      <c r="D4" s="66" t="s">
        <v>29</v>
      </c>
      <c r="E4" s="67">
        <v>125</v>
      </c>
      <c r="F4" s="68">
        <f>0.125*190</f>
        <v>23.75</v>
      </c>
      <c r="G4" s="69">
        <f>38*1.25</f>
        <v>47.5</v>
      </c>
      <c r="H4" s="70">
        <f>0.8*1.25</f>
        <v>1</v>
      </c>
      <c r="I4" s="70">
        <f>0.2*1.25</f>
        <v>0.25</v>
      </c>
      <c r="J4" s="71">
        <f>7.5*1.25</f>
        <v>9.375</v>
      </c>
    </row>
    <row r="5" spans="1:10" x14ac:dyDescent="0.25">
      <c r="A5" s="19"/>
      <c r="B5" s="11" t="s">
        <v>23</v>
      </c>
      <c r="C5" s="18" t="s">
        <v>24</v>
      </c>
      <c r="D5" s="58" t="s">
        <v>30</v>
      </c>
      <c r="E5" s="12">
        <v>100</v>
      </c>
      <c r="F5" s="25">
        <f>16.7*1.79</f>
        <v>29.893000000000001</v>
      </c>
      <c r="G5" s="55">
        <v>50</v>
      </c>
      <c r="H5" s="56">
        <v>2</v>
      </c>
      <c r="I5" s="56">
        <v>0</v>
      </c>
      <c r="J5" s="57">
        <v>11</v>
      </c>
    </row>
    <row r="6" spans="1:10" x14ac:dyDescent="0.25">
      <c r="A6" s="19"/>
      <c r="B6" s="11" t="s">
        <v>22</v>
      </c>
      <c r="C6" s="28" t="s">
        <v>31</v>
      </c>
      <c r="D6" s="58" t="s">
        <v>32</v>
      </c>
      <c r="E6" s="12">
        <v>100</v>
      </c>
      <c r="F6" s="26">
        <v>24.82</v>
      </c>
      <c r="G6" s="46">
        <v>165</v>
      </c>
      <c r="H6" s="46">
        <v>15.84</v>
      </c>
      <c r="I6" s="46">
        <v>6.12</v>
      </c>
      <c r="J6" s="53">
        <v>3.87</v>
      </c>
    </row>
    <row r="7" spans="1:10" x14ac:dyDescent="0.25">
      <c r="A7" s="19"/>
      <c r="B7" s="27" t="s">
        <v>27</v>
      </c>
      <c r="C7" s="28" t="s">
        <v>33</v>
      </c>
      <c r="D7" s="17" t="s">
        <v>34</v>
      </c>
      <c r="E7" s="12">
        <v>150</v>
      </c>
      <c r="F7" s="26">
        <v>14.21</v>
      </c>
      <c r="G7" s="46">
        <f>194.4/0.2*0.15</f>
        <v>145.79999999999998</v>
      </c>
      <c r="H7" s="46">
        <f>4.13/0.2*0.15</f>
        <v>3.0974999999999997</v>
      </c>
      <c r="I7" s="46">
        <f>8/0.2*0.15</f>
        <v>6</v>
      </c>
      <c r="J7" s="53">
        <f>9.1/0.2*0.15</f>
        <v>6.8249999999999984</v>
      </c>
    </row>
    <row r="8" spans="1:10" x14ac:dyDescent="0.25">
      <c r="A8" s="19"/>
      <c r="B8" s="38" t="s">
        <v>15</v>
      </c>
      <c r="C8" s="48" t="s">
        <v>35</v>
      </c>
      <c r="D8" s="17" t="s">
        <v>36</v>
      </c>
      <c r="E8" s="12">
        <v>207</v>
      </c>
      <c r="F8" s="26">
        <v>7.61</v>
      </c>
      <c r="G8" s="46">
        <v>37.9</v>
      </c>
      <c r="H8" s="46">
        <v>0.4</v>
      </c>
      <c r="I8" s="46">
        <v>0</v>
      </c>
      <c r="J8" s="53">
        <f>9.1/0.2*0.15</f>
        <v>6.8249999999999984</v>
      </c>
    </row>
    <row r="9" spans="1:10" x14ac:dyDescent="0.25">
      <c r="A9" s="19"/>
      <c r="B9" s="38" t="s">
        <v>17</v>
      </c>
      <c r="C9" s="44" t="s">
        <v>18</v>
      </c>
      <c r="D9" s="17" t="s">
        <v>19</v>
      </c>
      <c r="E9" s="13">
        <v>30</v>
      </c>
      <c r="F9" s="23">
        <v>2.71</v>
      </c>
      <c r="G9" s="29">
        <v>63</v>
      </c>
      <c r="H9" s="29">
        <v>1.8</v>
      </c>
      <c r="I9" s="29">
        <v>0.3</v>
      </c>
      <c r="J9" s="30">
        <v>12.9</v>
      </c>
    </row>
    <row r="10" spans="1:10" x14ac:dyDescent="0.25">
      <c r="A10" s="10"/>
      <c r="B10" s="40"/>
      <c r="C10" s="41"/>
      <c r="D10" s="14"/>
      <c r="E10" s="13">
        <f>SUM(E4:E9)</f>
        <v>712</v>
      </c>
      <c r="F10" s="22">
        <f>SUM(F4:F9)</f>
        <v>102.99299999999999</v>
      </c>
      <c r="G10" s="36">
        <f>SUM(G4:G9)</f>
        <v>509.19999999999993</v>
      </c>
      <c r="H10" s="45">
        <f>SUM(H4:H9)</f>
        <v>24.137499999999999</v>
      </c>
      <c r="I10" s="45">
        <f>SUM(I4:I9)</f>
        <v>12.670000000000002</v>
      </c>
      <c r="J10" s="37">
        <f>SUM(J4:J9)</f>
        <v>50.794999999999995</v>
      </c>
    </row>
    <row r="11" spans="1:10" ht="15.75" thickBot="1" x14ac:dyDescent="0.3">
      <c r="A11" s="15"/>
      <c r="B11" s="42"/>
      <c r="C11" s="43"/>
      <c r="D11" s="16"/>
      <c r="E11" s="32"/>
      <c r="F11" s="24"/>
      <c r="G11" s="33"/>
      <c r="H11" s="46"/>
      <c r="I11" s="46"/>
      <c r="J11" s="53"/>
    </row>
    <row r="12" spans="1:10" x14ac:dyDescent="0.25">
      <c r="A12" s="19" t="s">
        <v>9</v>
      </c>
      <c r="B12" s="64" t="s">
        <v>25</v>
      </c>
      <c r="C12" s="65" t="s">
        <v>26</v>
      </c>
      <c r="D12" s="66" t="s">
        <v>29</v>
      </c>
      <c r="E12" s="67">
        <v>125</v>
      </c>
      <c r="F12" s="68">
        <v>23.75</v>
      </c>
      <c r="G12" s="69">
        <f>38*1.25</f>
        <v>47.5</v>
      </c>
      <c r="H12" s="70">
        <f>0.8*1.25</f>
        <v>1</v>
      </c>
      <c r="I12" s="70">
        <f>0.2*1.25</f>
        <v>0.25</v>
      </c>
      <c r="J12" s="71">
        <f>7.5*1.25</f>
        <v>9.375</v>
      </c>
    </row>
    <row r="13" spans="1:10" x14ac:dyDescent="0.25">
      <c r="A13" s="19"/>
      <c r="B13" s="54" t="s">
        <v>20</v>
      </c>
      <c r="C13" s="28" t="s">
        <v>37</v>
      </c>
      <c r="D13" s="47" t="s">
        <v>38</v>
      </c>
      <c r="E13" s="20">
        <v>222</v>
      </c>
      <c r="F13" s="25">
        <v>21.01</v>
      </c>
      <c r="G13" s="59">
        <v>155.80000000000001</v>
      </c>
      <c r="H13" s="59">
        <v>8.4</v>
      </c>
      <c r="I13" s="59">
        <v>8.8000000000000007</v>
      </c>
      <c r="J13" s="60">
        <v>9.5</v>
      </c>
    </row>
    <row r="14" spans="1:10" x14ac:dyDescent="0.25">
      <c r="A14" s="19"/>
      <c r="B14" s="54" t="s">
        <v>21</v>
      </c>
      <c r="C14" s="28" t="s">
        <v>39</v>
      </c>
      <c r="D14" s="75" t="s">
        <v>40</v>
      </c>
      <c r="E14" s="20">
        <v>200</v>
      </c>
      <c r="F14" s="26">
        <v>83.87</v>
      </c>
      <c r="G14" s="46">
        <v>323</v>
      </c>
      <c r="H14" s="46">
        <v>20.100000000000001</v>
      </c>
      <c r="I14" s="46">
        <v>19.3</v>
      </c>
      <c r="J14" s="53">
        <v>17.100000000000001</v>
      </c>
    </row>
    <row r="15" spans="1:10" x14ac:dyDescent="0.25">
      <c r="A15" s="19"/>
      <c r="B15" s="27" t="s">
        <v>15</v>
      </c>
      <c r="C15" s="76" t="s">
        <v>41</v>
      </c>
      <c r="D15" s="58" t="s">
        <v>42</v>
      </c>
      <c r="E15" s="12">
        <v>200</v>
      </c>
      <c r="F15" s="26">
        <v>5.45</v>
      </c>
      <c r="G15" s="46">
        <v>122</v>
      </c>
      <c r="H15" s="46">
        <v>0.3</v>
      </c>
      <c r="I15" s="46">
        <v>0</v>
      </c>
      <c r="J15" s="53">
        <v>29.8</v>
      </c>
    </row>
    <row r="16" spans="1:10" x14ac:dyDescent="0.25">
      <c r="A16" s="19"/>
      <c r="B16" s="38" t="s">
        <v>17</v>
      </c>
      <c r="C16" s="39" t="s">
        <v>18</v>
      </c>
      <c r="D16" s="17" t="s">
        <v>19</v>
      </c>
      <c r="E16" s="13">
        <v>30</v>
      </c>
      <c r="F16" s="23">
        <v>2.71</v>
      </c>
      <c r="G16" s="29">
        <v>63</v>
      </c>
      <c r="H16" s="29">
        <v>1.8</v>
      </c>
      <c r="I16" s="29">
        <v>0.3</v>
      </c>
      <c r="J16" s="30">
        <v>12.9</v>
      </c>
    </row>
    <row r="17" spans="1:10" x14ac:dyDescent="0.25">
      <c r="A17" s="19"/>
      <c r="B17" s="38" t="s">
        <v>17</v>
      </c>
      <c r="C17" s="44" t="s">
        <v>18</v>
      </c>
      <c r="D17" s="17" t="s">
        <v>28</v>
      </c>
      <c r="E17" s="31">
        <v>30</v>
      </c>
      <c r="F17" s="22">
        <v>2.67</v>
      </c>
      <c r="G17" s="61">
        <v>57</v>
      </c>
      <c r="H17" s="62">
        <v>1.8</v>
      </c>
      <c r="I17" s="62">
        <v>0.3</v>
      </c>
      <c r="J17" s="63">
        <v>11.4</v>
      </c>
    </row>
    <row r="18" spans="1:10" x14ac:dyDescent="0.25">
      <c r="A18" s="19"/>
      <c r="B18" s="40"/>
      <c r="C18" s="41"/>
      <c r="D18" s="14"/>
      <c r="E18" s="31">
        <f>SUM(E12:E17)</f>
        <v>807</v>
      </c>
      <c r="F18" s="49">
        <f>SUM(F12:F17)</f>
        <v>139.45999999999998</v>
      </c>
      <c r="G18" s="50">
        <f>SUM(G12:G17)</f>
        <v>768.3</v>
      </c>
      <c r="H18" s="51">
        <f>SUM(H12:H17)</f>
        <v>33.4</v>
      </c>
      <c r="I18" s="51">
        <f>SUM(I12:I17)</f>
        <v>28.950000000000003</v>
      </c>
      <c r="J18" s="52">
        <f>SUM(J12:J17)</f>
        <v>90.075000000000017</v>
      </c>
    </row>
    <row r="19" spans="1:10" ht="15.75" thickBot="1" x14ac:dyDescent="0.3">
      <c r="A19" s="15"/>
      <c r="B19" s="42"/>
      <c r="C19" s="43"/>
      <c r="D19" s="16"/>
      <c r="E19" s="32"/>
      <c r="F19" s="24"/>
      <c r="G19" s="33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2022-10-24T05:35:19Z</dcterms:modified>
</cp:coreProperties>
</file>