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 l="1"/>
  <c r="E9" i="1"/>
  <c r="J13" i="1" l="1"/>
  <c r="I13" i="1"/>
  <c r="H13" i="1"/>
  <c r="G13" i="1"/>
  <c r="J5" i="1"/>
  <c r="I5" i="1"/>
  <c r="H5" i="1"/>
  <c r="G5" i="1"/>
  <c r="F5" i="1"/>
  <c r="F9" i="1" s="1"/>
  <c r="J4" i="1"/>
  <c r="J9" i="1" s="1"/>
  <c r="I4" i="1"/>
  <c r="I9" i="1" s="1"/>
  <c r="H4" i="1"/>
  <c r="H9" i="1" s="1"/>
  <c r="G4" i="1"/>
  <c r="G9" i="1" s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<sst xmlns="http://schemas.openxmlformats.org/spreadsheetml/2006/main" count="50" uniqueCount="44">
  <si>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</si>
  <si>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</si>
  <si>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</si>
  <si>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</si>
  <si>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</si>
  <si>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</si>
  <si>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</si>
  <si>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</si>
  <si>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</si>
  <si>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</si>
  <si>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</si>
  <si>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</si>
  <si>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</si>
  <si>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</si>
  <si>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</si>
  <si>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</si>
  <si>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</si>
  <si>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</si>
  <si>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</si>
  <si>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</si>
  <si>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</si>
  <si>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</si>
  <si>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гор.блюдо</t>
  </si>
  <si>
    <t>закуска</t>
  </si>
  <si>
    <t>Т.32 сб.1981 г.</t>
  </si>
  <si>
    <t>2022-10-21</t>
  </si>
  <si>
    <t>фрукты</t>
  </si>
  <si>
    <t>акт</t>
  </si>
  <si>
    <t>Апельсин</t>
  </si>
  <si>
    <t>Помидор свежий</t>
  </si>
  <si>
    <t>№ 210 сб.2011г.</t>
  </si>
  <si>
    <t xml:space="preserve">Омлет натуральный </t>
  </si>
  <si>
    <t>№ 54-4гн-2020</t>
  </si>
  <si>
    <t>Чай с мёдом, лимоном</t>
  </si>
  <si>
    <t>№ 101 сб.2011г.</t>
  </si>
  <si>
    <t>Суп карт. с пшеном,укропом,рыб. консервами</t>
  </si>
  <si>
    <t>№ 274 сб.2011г.</t>
  </si>
  <si>
    <t>Зразы из свинины</t>
  </si>
  <si>
    <t>гарнир</t>
  </si>
  <si>
    <t>№ 312 сб.2011г.</t>
  </si>
  <si>
    <t>Картофельное пюре</t>
  </si>
  <si>
    <t>№ 54 гн-2020</t>
  </si>
  <si>
    <t>Кисель из вишни</t>
  </si>
  <si>
    <t>Хлеб 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</si>
</sst>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2" borderId="25" xfId="0" applyFont="1" applyFill="1" applyBorder="1"/>
    <xf numFmtId="2" fontId="1" fillId="2" borderId="3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4" fillId="0" borderId="25" xfId="0" applyFont="1" applyBorder="1"/>
    <xf numFmtId="0" fontId="1" fillId="2" borderId="12" xfId="0" applyFont="1" applyFill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4" t="s">
        <v>13</v>
      </c>
      <c r="C1" s="65"/>
      <c r="D1" s="66"/>
      <c r="E1" s="1" t="s">
        <v>10</v>
      </c>
      <c r="F1" s="2"/>
      <c r="G1" s="1"/>
      <c r="H1" s="1"/>
      <c r="I1" s="1" t="s">
        <v>1</v>
      </c>
      <c r="J1" s="3" t="s">
        <v>25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1" t="s">
        <v>14</v>
      </c>
      <c r="B4" s="11" t="s">
        <v>26</v>
      </c>
      <c r="C4" s="18" t="s">
        <v>27</v>
      </c>
      <c r="D4" s="47" t="s">
        <v>28</v>
      </c>
      <c r="E4" s="59">
        <v>255</v>
      </c>
      <c r="F4" s="25">
        <v>42.08</v>
      </c>
      <c r="G4" s="46">
        <f>43*2.55</f>
        <v>109.64999999999999</v>
      </c>
      <c r="H4" s="46">
        <f>0.9*2.55</f>
        <v>2.2949999999999999</v>
      </c>
      <c r="I4" s="46">
        <f>0.2*2.55</f>
        <v>0.51</v>
      </c>
      <c r="J4" s="46">
        <f>8.1*2.55</f>
        <v>20.654999999999998</v>
      </c>
    </row>
    <row r="5" spans="1:10" x14ac:dyDescent="0.25">
      <c r="A5" s="19"/>
      <c r="B5" s="11" t="s">
        <v>23</v>
      </c>
      <c r="C5" s="18" t="s">
        <v>24</v>
      </c>
      <c r="D5" s="54" t="s">
        <v>29</v>
      </c>
      <c r="E5" s="20">
        <v>80</v>
      </c>
      <c r="F5" s="26">
        <f>10.2*0.8*1.85</f>
        <v>15.096000000000002</v>
      </c>
      <c r="G5" s="56">
        <f>22*0.8</f>
        <v>17.600000000000001</v>
      </c>
      <c r="H5" s="57">
        <f>1.1*0.8</f>
        <v>0.88000000000000012</v>
      </c>
      <c r="I5" s="57">
        <f>0.1*0.8</f>
        <v>8.0000000000000016E-2</v>
      </c>
      <c r="J5" s="58">
        <f>1.9*0.8</f>
        <v>1.52</v>
      </c>
    </row>
    <row r="6" spans="1:10" x14ac:dyDescent="0.25">
      <c r="A6" s="19"/>
      <c r="B6" s="11" t="s">
        <v>22</v>
      </c>
      <c r="C6" s="28" t="s">
        <v>30</v>
      </c>
      <c r="D6" s="60" t="s">
        <v>31</v>
      </c>
      <c r="E6" s="12">
        <v>200</v>
      </c>
      <c r="F6" s="26">
        <v>53.37</v>
      </c>
      <c r="G6" s="46">
        <v>237.2</v>
      </c>
      <c r="H6" s="46">
        <v>12.7</v>
      </c>
      <c r="I6" s="46">
        <v>19.399999999999999</v>
      </c>
      <c r="J6" s="53">
        <v>3.2</v>
      </c>
    </row>
    <row r="7" spans="1:10" x14ac:dyDescent="0.25">
      <c r="A7" s="19"/>
      <c r="B7" s="38" t="s">
        <v>15</v>
      </c>
      <c r="C7" s="48" t="s">
        <v>32</v>
      </c>
      <c r="D7" s="17" t="s">
        <v>33</v>
      </c>
      <c r="E7" s="12">
        <v>207</v>
      </c>
      <c r="F7" s="26">
        <v>7.61</v>
      </c>
      <c r="G7" s="46">
        <v>37.9</v>
      </c>
      <c r="H7" s="46">
        <v>0.4</v>
      </c>
      <c r="I7" s="46">
        <v>0</v>
      </c>
      <c r="J7" s="53">
        <v>6.8</v>
      </c>
    </row>
    <row r="8" spans="1:10" x14ac:dyDescent="0.25">
      <c r="A8" s="19"/>
      <c r="B8" s="38" t="s">
        <v>17</v>
      </c>
      <c r="C8" s="44" t="s">
        <v>18</v>
      </c>
      <c r="D8" s="17" t="s">
        <v>19</v>
      </c>
      <c r="E8" s="13">
        <v>30</v>
      </c>
      <c r="F8" s="23">
        <v>2.71</v>
      </c>
      <c r="G8" s="29">
        <v>63</v>
      </c>
      <c r="H8" s="29">
        <v>1.8</v>
      </c>
      <c r="I8" s="29">
        <v>0.3</v>
      </c>
      <c r="J8" s="30">
        <v>12.9</v>
      </c>
    </row>
    <row r="9" spans="1:10" x14ac:dyDescent="0.25">
      <c r="A9" s="10"/>
      <c r="B9" s="40"/>
      <c r="C9" s="41"/>
      <c r="D9" s="14"/>
      <c r="E9" s="13">
        <f>SUM(E4:E8)</f>
        <v>772</v>
      </c>
      <c r="F9" s="22">
        <f>SUM(F4:F8)</f>
        <v>120.86599999999999</v>
      </c>
      <c r="G9" s="36">
        <f>SUM(G4:G8)</f>
        <v>465.34999999999997</v>
      </c>
      <c r="H9" s="45">
        <f>SUM(H4:H8)</f>
        <v>18.074999999999999</v>
      </c>
      <c r="I9" s="45">
        <f>SUM(I4:I8)</f>
        <v>20.29</v>
      </c>
      <c r="J9" s="37">
        <f>SUM(J4:J8)</f>
        <v>45.074999999999996</v>
      </c>
    </row>
    <row r="10" spans="1:10" ht="15.75" thickBot="1" x14ac:dyDescent="0.3">
      <c r="A10" s="15"/>
      <c r="B10" s="42"/>
      <c r="C10" s="43"/>
      <c r="D10" s="16"/>
      <c r="E10" s="32"/>
      <c r="F10" s="24"/>
      <c r="G10" s="33"/>
      <c r="H10" s="34"/>
      <c r="I10" s="34"/>
      <c r="J10" s="35"/>
    </row>
    <row r="11" spans="1:10" x14ac:dyDescent="0.25">
      <c r="A11" s="19" t="s">
        <v>9</v>
      </c>
      <c r="B11" s="11" t="s">
        <v>20</v>
      </c>
      <c r="C11" s="28" t="s">
        <v>34</v>
      </c>
      <c r="D11" s="54" t="s">
        <v>35</v>
      </c>
      <c r="E11" s="20">
        <v>227</v>
      </c>
      <c r="F11" s="25">
        <v>24.21</v>
      </c>
      <c r="G11" s="61">
        <v>138.6</v>
      </c>
      <c r="H11" s="61">
        <v>8.3699999999999992</v>
      </c>
      <c r="I11" s="61">
        <v>6.9</v>
      </c>
      <c r="J11" s="62">
        <v>9.6</v>
      </c>
    </row>
    <row r="12" spans="1:10" x14ac:dyDescent="0.25">
      <c r="A12" s="19"/>
      <c r="B12" s="55" t="s">
        <v>21</v>
      </c>
      <c r="C12" s="28" t="s">
        <v>36</v>
      </c>
      <c r="D12" s="17" t="s">
        <v>37</v>
      </c>
      <c r="E12" s="12">
        <v>90</v>
      </c>
      <c r="F12" s="26">
        <v>24.3</v>
      </c>
      <c r="G12" s="46">
        <v>179.1</v>
      </c>
      <c r="H12" s="46">
        <v>8.6</v>
      </c>
      <c r="I12" s="46">
        <v>11.2</v>
      </c>
      <c r="J12" s="53">
        <v>11</v>
      </c>
    </row>
    <row r="13" spans="1:10" x14ac:dyDescent="0.25">
      <c r="A13" s="19"/>
      <c r="B13" s="27" t="s">
        <v>38</v>
      </c>
      <c r="C13" s="28" t="s">
        <v>39</v>
      </c>
      <c r="D13" s="17" t="s">
        <v>40</v>
      </c>
      <c r="E13" s="12">
        <v>150</v>
      </c>
      <c r="F13" s="26">
        <v>13.97</v>
      </c>
      <c r="G13" s="46">
        <f>194.4/0.2*0.15</f>
        <v>145.79999999999998</v>
      </c>
      <c r="H13" s="46">
        <f>4.13/0.2*0.15</f>
        <v>3.0974999999999997</v>
      </c>
      <c r="I13" s="46">
        <f>8/0.2*0.15</f>
        <v>6</v>
      </c>
      <c r="J13" s="53">
        <f>9.1/0.2*0.15</f>
        <v>6.8249999999999984</v>
      </c>
    </row>
    <row r="14" spans="1:10" x14ac:dyDescent="0.25">
      <c r="A14" s="19"/>
      <c r="B14" s="27" t="s">
        <v>15</v>
      </c>
      <c r="C14" s="63" t="s">
        <v>41</v>
      </c>
      <c r="D14" s="17" t="s">
        <v>42</v>
      </c>
      <c r="E14" s="13">
        <v>200</v>
      </c>
      <c r="F14" s="26">
        <v>11.86</v>
      </c>
      <c r="G14" s="46">
        <v>52.9</v>
      </c>
      <c r="H14" s="46">
        <v>0.2</v>
      </c>
      <c r="I14" s="46">
        <v>0</v>
      </c>
      <c r="J14" s="53">
        <v>13</v>
      </c>
    </row>
    <row r="15" spans="1:10" x14ac:dyDescent="0.25">
      <c r="A15" s="19"/>
      <c r="B15" s="38" t="s">
        <v>17</v>
      </c>
      <c r="C15" s="39" t="s">
        <v>18</v>
      </c>
      <c r="D15" s="17" t="s">
        <v>19</v>
      </c>
      <c r="E15" s="13">
        <v>30</v>
      </c>
      <c r="F15" s="23">
        <v>2.71</v>
      </c>
      <c r="G15" s="29">
        <v>63</v>
      </c>
      <c r="H15" s="29">
        <v>1.8</v>
      </c>
      <c r="I15" s="29">
        <v>0.3</v>
      </c>
      <c r="J15" s="30">
        <v>12.9</v>
      </c>
    </row>
    <row r="16" spans="1:10" x14ac:dyDescent="0.25">
      <c r="A16" s="19"/>
      <c r="B16" s="38" t="s">
        <v>17</v>
      </c>
      <c r="C16" s="44" t="s">
        <v>18</v>
      </c>
      <c r="D16" s="17" t="s">
        <v>43</v>
      </c>
      <c r="E16" s="31">
        <v>30</v>
      </c>
      <c r="F16" s="22">
        <v>2.67</v>
      </c>
      <c r="G16" s="67">
        <v>57</v>
      </c>
      <c r="H16" s="68">
        <v>1.8</v>
      </c>
      <c r="I16" s="68">
        <v>0.3</v>
      </c>
      <c r="J16" s="69">
        <v>11.4</v>
      </c>
    </row>
    <row r="17" spans="1:10" x14ac:dyDescent="0.25">
      <c r="A17" s="19"/>
      <c r="B17" s="40"/>
      <c r="C17" s="41"/>
      <c r="D17" s="14"/>
      <c r="E17" s="31">
        <f>SUM(E11:E16)</f>
        <v>727</v>
      </c>
      <c r="F17" s="49">
        <f>SUM(F11:F16)</f>
        <v>79.72</v>
      </c>
      <c r="G17" s="50">
        <f>SUM(G11:G16)</f>
        <v>636.4</v>
      </c>
      <c r="H17" s="51">
        <f>SUM(H11:H16)</f>
        <v>23.8675</v>
      </c>
      <c r="I17" s="51">
        <f>SUM(I11:I16)</f>
        <v>24.700000000000003</v>
      </c>
      <c r="J17" s="52">
        <f>SUM(J11:J16)</f>
        <v>64.724999999999994</v>
      </c>
    </row>
    <row r="18" spans="1:10" ht="15.75" thickBot="1" x14ac:dyDescent="0.3">
      <c r="A18" s="15"/>
      <c r="B18" s="42"/>
      <c r="C18" s="43"/>
      <c r="D18" s="16"/>
      <c r="E18" s="32"/>
      <c r="F18" s="24"/>
      <c r="G18" s="33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2022-10-20T05:23:50Z</dcterms:modified>
</cp:coreProperties>
</file>